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1.xml" ContentType="application/vnd.openxmlformats-officedocument.themeOverride+xml"/>
  <Override PartName="/xl/drawings/drawing18.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9.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3.xml" ContentType="application/vnd.openxmlformats-officedocument.themeOverride+xml"/>
  <Override PartName="/xl/drawings/drawing2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4.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5.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6.xml" ContentType="application/vnd.openxmlformats-officedocument.themeOverride+xml"/>
  <Override PartName="/xl/drawings/drawing23.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7.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8.xml" ContentType="application/vnd.openxmlformats-officedocument.themeOverride+xml"/>
  <Override PartName="/xl/drawings/drawing26.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9.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0.xml" ContentType="application/vnd.openxmlformats-officedocument.themeOverride+xml"/>
  <Override PartName="/xl/drawings/drawing2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1.xml" ContentType="application/vnd.openxmlformats-officedocument.themeOverride+xml"/>
  <Override PartName="/xl/drawings/drawing30.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2.xml" ContentType="application/vnd.openxmlformats-officedocument.themeOverride+xml"/>
  <Override PartName="/xl/drawings/drawing3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3.xml" ContentType="application/vnd.openxmlformats-officedocument.themeOverride+xml"/>
  <Override PartName="/xl/drawings/drawing32.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4.xml" ContentType="application/vnd.openxmlformats-officedocument.themeOverride+xml"/>
  <Override PartName="/xl/drawings/drawing33.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3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3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37.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8.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9.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4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41.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42.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47.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48.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49.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50.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53.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56.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57.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58.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drawings/drawing59.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60.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drawings/drawing61.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62.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drawings/drawing63.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drawings/drawing64.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drawings/drawing65.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drawings/drawing66.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drawings/drawing67.xml" ContentType="application/vnd.openxmlformats-officedocument.drawingml.chartshapes+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drawings/drawing68.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drawings/drawing69.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drawings/drawing70.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drawings/drawing71.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drawings/drawing72.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drawings/drawing73.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drawings/drawing74.xml" ContentType="application/vnd.openxmlformats-officedocument.drawing+xml"/>
  <Override PartName="/xl/drawings/drawing75.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76.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drawings/drawing79.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drawings/drawing80.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drawings/drawing81.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drawings/drawing82.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drawings/drawing83.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drawings/drawing84.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drawings/drawing87.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drawings/drawing88.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drawings/drawing89.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drawings/drawing90.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drawings/drawing91.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drawings/drawing92.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drawings/drawing93.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drawings/drawing94.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drawings/drawing95.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drawings/drawing96.xml" ContentType="application/vnd.openxmlformats-officedocument.drawing+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drawings/drawing97.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drawings/drawing98.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drawings/drawing99.xml" ContentType="application/vnd.openxmlformats-officedocument.drawingml.chartshapes+xml"/>
  <Override PartName="/xl/drawings/drawing100.xml" ContentType="application/vnd.openxmlformats-officedocument.drawing+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drawings/drawing103.xml" ContentType="application/vnd.openxmlformats-officedocument.drawingml.chartshapes+xml"/>
  <Override PartName="/xl/drawings/drawing104.xml" ContentType="application/vnd.openxmlformats-officedocument.drawing+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drawings/drawing105.xml" ContentType="application/vnd.openxmlformats-officedocument.drawing+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drawings/drawing106.xml" ContentType="application/vnd.openxmlformats-officedocument.drawing+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drawings/drawing107.xml" ContentType="application/vnd.openxmlformats-officedocument.drawing+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drawings/drawing108.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drawings/drawing109.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drawings/drawing110.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drawings/drawing111.xml" ContentType="application/vnd.openxmlformats-officedocument.drawing+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drawings/drawing112.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drawings/drawing113.xml" ContentType="application/vnd.openxmlformats-officedocument.drawing+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drawings/drawing114.xml" ContentType="application/vnd.openxmlformats-officedocument.drawing+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drawings/drawing115.xml" ContentType="application/vnd.openxmlformats-officedocument.drawing+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drawings/drawing116.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drawings/drawing117.xml" ContentType="application/vnd.openxmlformats-officedocument.drawing+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drawings/drawing118.xml" ContentType="application/vnd.openxmlformats-officedocument.drawing+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drawings/drawing119.xml" ContentType="application/vnd.openxmlformats-officedocument.drawing+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drawings/drawing120.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drawings/drawing121.xml" ContentType="application/vnd.openxmlformats-officedocument.drawingml.chartshapes+xml"/>
  <Override PartName="/xl/drawings/drawing122.xml" ContentType="application/vnd.openxmlformats-officedocument.drawing+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drawings/drawing123.xml" ContentType="application/vnd.openxmlformats-officedocument.drawing+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drawings/drawing124.xml" ContentType="application/vnd.openxmlformats-officedocument.drawing+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drawings/drawing125.xml" ContentType="application/vnd.openxmlformats-officedocument.drawingml.chartshapes+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drawings/drawing126.xml" ContentType="application/vnd.openxmlformats-officedocument.drawingml.chartshapes+xml"/>
  <Override PartName="/xl/charts/chart118.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drawings/drawing127.xml" ContentType="application/vnd.openxmlformats-officedocument.drawingml.chartshapes+xml"/>
  <Override PartName="/xl/drawings/drawing128.xml" ContentType="application/vnd.openxmlformats-officedocument.drawing+xml"/>
  <Override PartName="/xl/charts/chart119.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9.xml" ContentType="application/vnd.openxmlformats-officedocument.drawing+xml"/>
  <Override PartName="/xl/charts/chart120.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8.xml" ContentType="application/vnd.openxmlformats-officedocument.themeOverride+xml"/>
  <Override PartName="/xl/drawings/drawing130.xml" ContentType="application/vnd.openxmlformats-officedocument.drawing+xml"/>
  <Override PartName="/xl/charts/chart121.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19.xml" ContentType="application/vnd.openxmlformats-officedocument.themeOverride+xml"/>
  <Override PartName="/xl/drawings/drawing131.xml" ContentType="application/vnd.openxmlformats-officedocument.drawing+xml"/>
  <Override PartName="/xl/charts/chart122.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2.xml" ContentType="application/vnd.openxmlformats-officedocument.drawing+xml"/>
  <Override PartName="/xl/drawings/drawing133.xml" ContentType="application/vnd.openxmlformats-officedocument.drawing+xml"/>
  <Override PartName="/xl/charts/chart123.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0.xml" ContentType="application/vnd.openxmlformats-officedocument.themeOverride+xml"/>
  <Override PartName="/xl/drawings/drawing134.xml" ContentType="application/vnd.openxmlformats-officedocument.drawing+xml"/>
  <Override PartName="/xl/charts/chart124.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1.xml" ContentType="application/vnd.openxmlformats-officedocument.themeOverride+xml"/>
  <Override PartName="/xl/drawings/drawing135.xml" ContentType="application/vnd.openxmlformats-officedocument.drawing+xml"/>
  <Override PartName="/xl/charts/chart125.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6.xml" ContentType="application/vnd.openxmlformats-officedocument.drawing+xml"/>
  <Override PartName="/xl/charts/chart126.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2.xml" ContentType="application/vnd.openxmlformats-officedocument.themeOverride+xml"/>
  <Override PartName="/xl/drawings/drawing137.xml" ContentType="application/vnd.openxmlformats-officedocument.drawing+xml"/>
  <Override PartName="/xl/drawings/drawing138.xml" ContentType="application/vnd.openxmlformats-officedocument.drawing+xml"/>
  <Override PartName="/xl/charts/chart127.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3.xml" ContentType="application/vnd.openxmlformats-officedocument.themeOverride+xml"/>
  <Override PartName="/xl/drawings/drawing139.xml" ContentType="application/vnd.openxmlformats-officedocument.drawing+xml"/>
  <Override PartName="/xl/charts/chart128.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4.xml" ContentType="application/vnd.openxmlformats-officedocument.themeOverride+xml"/>
  <Override PartName="/xl/drawings/drawing140.xml" ContentType="application/vnd.openxmlformats-officedocument.drawing+xml"/>
  <Override PartName="/xl/charts/chart129.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5.xml" ContentType="application/vnd.openxmlformats-officedocument.themeOverride+xml"/>
  <Override PartName="/xl/drawings/drawing141.xml" ContentType="application/vnd.openxmlformats-officedocument.drawing+xml"/>
  <Override PartName="/xl/charts/chart130.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6.xml" ContentType="application/vnd.openxmlformats-officedocument.themeOverride+xml"/>
  <Override PartName="/xl/drawings/drawing142.xml" ContentType="application/vnd.openxmlformats-officedocument.drawing+xml"/>
  <Override PartName="/xl/charts/chart131.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27.xml" ContentType="application/vnd.openxmlformats-officedocument.themeOverride+xml"/>
  <Override PartName="/xl/drawings/drawing143.xml" ContentType="application/vnd.openxmlformats-officedocument.drawing+xml"/>
  <Override PartName="/xl/charts/chart132.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28.xml" ContentType="application/vnd.openxmlformats-officedocument.themeOverride+xml"/>
  <Override PartName="/xl/drawings/drawing144.xml" ContentType="application/vnd.openxmlformats-officedocument.drawingml.chartshapes+xml"/>
  <Override PartName="/xl/drawings/drawing145.xml" ContentType="application/vnd.openxmlformats-officedocument.drawing+xml"/>
  <Override PartName="/xl/charts/chart133.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29.xml" ContentType="application/vnd.openxmlformats-officedocument.themeOverride+xml"/>
  <Override PartName="/xl/drawings/drawing146.xml" ContentType="application/vnd.openxmlformats-officedocument.drawing+xml"/>
  <Override PartName="/xl/charts/chart134.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0.xml" ContentType="application/vnd.openxmlformats-officedocument.themeOverride+xml"/>
  <Override PartName="/xl/drawings/drawing147.xml" ContentType="application/vnd.openxmlformats-officedocument.drawingml.chartshapes+xml"/>
  <Override PartName="/xl/drawings/drawing148.xml" ContentType="application/vnd.openxmlformats-officedocument.drawing+xml"/>
  <Override PartName="/xl/charts/chart135.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1.xml" ContentType="application/vnd.openxmlformats-officedocument.themeOverride+xml"/>
  <Override PartName="/xl/drawings/drawing149.xml" ContentType="application/vnd.openxmlformats-officedocument.drawing+xml"/>
  <Override PartName="/xl/charts/chart136.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2.xml" ContentType="application/vnd.openxmlformats-officedocument.themeOverride+xml"/>
  <Override PartName="/xl/drawings/drawing150.xml" ContentType="application/vnd.openxmlformats-officedocument.drawingml.chartshapes+xml"/>
  <Override PartName="/xl/drawings/drawing151.xml" ContentType="application/vnd.openxmlformats-officedocument.drawing+xml"/>
  <Override PartName="/xl/charts/chart137.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1"/>
  <workbookPr/>
  <mc:AlternateContent xmlns:mc="http://schemas.openxmlformats.org/markup-compatibility/2006">
    <mc:Choice Requires="x15">
      <x15ac:absPath xmlns:x15ac="http://schemas.microsoft.com/office/spreadsheetml/2010/11/ac" url="https://nzprod.sharepoint.com/sites/Research/ActiveResearch/Business by the Numbers/Data and analysis/V4 - Final/Website/"/>
    </mc:Choice>
  </mc:AlternateContent>
  <xr:revisionPtr revIDLastSave="0" documentId="8_{34FC941C-16D7-485F-B106-24F6EAFBAD65}" xr6:coauthVersionLast="47" xr6:coauthVersionMax="47" xr10:uidLastSave="{00000000-0000-0000-0000-000000000000}"/>
  <bookViews>
    <workbookView xWindow="28680" yWindow="-120" windowWidth="29040" windowHeight="15840" firstSheet="81" activeTab="81" xr2:uid="{BC401B9F-65FD-4D74-804F-29BD50AA255B}"/>
  </bookViews>
  <sheets>
    <sheet name="T1" sheetId="14" r:id="rId1"/>
    <sheet name="F1" sheetId="15" r:id="rId2"/>
    <sheet name="F2" sheetId="17" r:id="rId3"/>
    <sheet name="F3" sheetId="16" r:id="rId4"/>
    <sheet name="F4" sheetId="22" r:id="rId5"/>
    <sheet name="F5" sheetId="138" r:id="rId6"/>
    <sheet name="F6" sheetId="23" r:id="rId7"/>
    <sheet name="F7" sheetId="24" r:id="rId8"/>
    <sheet name="F8" sheetId="25" r:id="rId9"/>
    <sheet name="F9" sheetId="26" r:id="rId10"/>
    <sheet name="F10" sheetId="27" r:id="rId11"/>
    <sheet name="F11" sheetId="28" r:id="rId12"/>
    <sheet name="F12" sheetId="29" r:id="rId13"/>
    <sheet name="F13" sheetId="30" r:id="rId14"/>
    <sheet name="F14" sheetId="31" r:id="rId15"/>
    <sheet name="F15" sheetId="32" r:id="rId16"/>
    <sheet name="F16" sheetId="33" r:id="rId17"/>
    <sheet name="F17" sheetId="34" r:id="rId18"/>
    <sheet name="F18" sheetId="35" r:id="rId19"/>
    <sheet name="F19" sheetId="36" r:id="rId20"/>
    <sheet name="F20" sheetId="37" r:id="rId21"/>
    <sheet name="F21" sheetId="38" r:id="rId22"/>
    <sheet name="F22" sheetId="39" r:id="rId23"/>
    <sheet name="F23" sheetId="40" r:id="rId24"/>
    <sheet name="F24" sheetId="41" r:id="rId25"/>
    <sheet name="F25" sheetId="42" r:id="rId26"/>
    <sheet name="F26" sheetId="43" r:id="rId27"/>
    <sheet name="F27" sheetId="139" r:id="rId28"/>
    <sheet name="F28" sheetId="140" r:id="rId29"/>
    <sheet name="F29" sheetId="44" r:id="rId30"/>
    <sheet name="F30" sheetId="45" r:id="rId31"/>
    <sheet name="F31" sheetId="46" r:id="rId32"/>
    <sheet name="F32" sheetId="47" r:id="rId33"/>
    <sheet name="F33" sheetId="48" r:id="rId34"/>
    <sheet name="F34" sheetId="49" r:id="rId35"/>
    <sheet name="F35" sheetId="50" r:id="rId36"/>
    <sheet name="F36" sheetId="51" r:id="rId37"/>
    <sheet name="F37" sheetId="52" r:id="rId38"/>
    <sheet name="F38" sheetId="53" r:id="rId39"/>
    <sheet name="F39" sheetId="54" r:id="rId40"/>
    <sheet name="F40" sheetId="55" r:id="rId41"/>
    <sheet name="F41" sheetId="56" r:id="rId42"/>
    <sheet name="F42" sheetId="57" r:id="rId43"/>
    <sheet name="F43" sheetId="58" r:id="rId44"/>
    <sheet name="F44" sheetId="59" r:id="rId45"/>
    <sheet name="F45" sheetId="60" r:id="rId46"/>
    <sheet name="F46" sheetId="61" r:id="rId47"/>
    <sheet name="F47" sheetId="62" r:id="rId48"/>
    <sheet name="F48" sheetId="63" r:id="rId49"/>
    <sheet name="F49" sheetId="64" r:id="rId50"/>
    <sheet name="F50" sheetId="65" r:id="rId51"/>
    <sheet name="F51" sheetId="66" r:id="rId52"/>
    <sheet name="F52" sheetId="67" r:id="rId53"/>
    <sheet name="F53" sheetId="68" r:id="rId54"/>
    <sheet name="F54" sheetId="69" r:id="rId55"/>
    <sheet name="F55" sheetId="70" r:id="rId56"/>
    <sheet name="F56" sheetId="71" r:id="rId57"/>
    <sheet name="F57" sheetId="72" r:id="rId58"/>
    <sheet name="F58a" sheetId="73" r:id="rId59"/>
    <sheet name="F59" sheetId="74" r:id="rId60"/>
    <sheet name="F60" sheetId="75" r:id="rId61"/>
    <sheet name="F61" sheetId="76" r:id="rId62"/>
    <sheet name="F62" sheetId="141" r:id="rId63"/>
    <sheet name="F63" sheetId="77" r:id="rId64"/>
    <sheet name="F64" sheetId="78" r:id="rId65"/>
    <sheet name="F65" sheetId="79" r:id="rId66"/>
    <sheet name="F66" sheetId="80" r:id="rId67"/>
    <sheet name="F67" sheetId="81" r:id="rId68"/>
    <sheet name="F68" sheetId="82" r:id="rId69"/>
    <sheet name="F69" sheetId="83" r:id="rId70"/>
    <sheet name="F70" sheetId="84" r:id="rId71"/>
    <sheet name="F71" sheetId="85" r:id="rId72"/>
    <sheet name="F72" sheetId="86" r:id="rId73"/>
    <sheet name="F73" sheetId="87" r:id="rId74"/>
    <sheet name="F74" sheetId="142" r:id="rId75"/>
    <sheet name="F75" sheetId="88" r:id="rId76"/>
    <sheet name="F76" sheetId="89" r:id="rId77"/>
    <sheet name="F77" sheetId="90" r:id="rId78"/>
    <sheet name="F78" sheetId="91" r:id="rId79"/>
    <sheet name="F79" sheetId="93" r:id="rId80"/>
    <sheet name="F80" sheetId="94" r:id="rId81"/>
    <sheet name="F81" sheetId="95" r:id="rId82"/>
    <sheet name="F82" sheetId="96" r:id="rId83"/>
    <sheet name="F83" sheetId="97" r:id="rId84"/>
    <sheet name="F84" sheetId="98" r:id="rId85"/>
    <sheet name="F85" sheetId="99" r:id="rId86"/>
    <sheet name="F86" sheetId="100" r:id="rId87"/>
    <sheet name="F87" sheetId="101" r:id="rId88"/>
    <sheet name="F88" sheetId="102" r:id="rId89"/>
    <sheet name="F89" sheetId="103" r:id="rId90"/>
    <sheet name="F90" sheetId="104" r:id="rId91"/>
    <sheet name="F91" sheetId="105" r:id="rId92"/>
    <sheet name="F92" sheetId="106" r:id="rId93"/>
    <sheet name="F93" sheetId="107" r:id="rId94"/>
    <sheet name="F94" sheetId="108" r:id="rId95"/>
    <sheet name="F95" sheetId="109" r:id="rId96"/>
    <sheet name="F96" sheetId="110" r:id="rId97"/>
    <sheet name="F97" sheetId="111" r:id="rId98"/>
    <sheet name="F98" sheetId="112" r:id="rId99"/>
    <sheet name="F99" sheetId="113" r:id="rId100"/>
    <sheet name="F100" sheetId="114" r:id="rId101"/>
    <sheet name="F101" sheetId="115" r:id="rId102"/>
    <sheet name="F102" sheetId="116" r:id="rId103"/>
    <sheet name="F103" sheetId="117" r:id="rId104"/>
    <sheet name="F104" sheetId="118" r:id="rId105"/>
    <sheet name="F105" sheetId="119" r:id="rId106"/>
    <sheet name="F107" sheetId="121" r:id="rId107"/>
    <sheet name="F108" sheetId="120" r:id="rId108"/>
    <sheet name="F109" sheetId="150" r:id="rId109"/>
    <sheet name="F110" sheetId="122" r:id="rId110"/>
    <sheet name="F111" sheetId="123" r:id="rId111"/>
    <sheet name="F112" sheetId="146" r:id="rId112"/>
    <sheet name="F113" sheetId="148" r:id="rId113"/>
    <sheet name="F114" sheetId="149" r:id="rId114"/>
    <sheet name="T2" sheetId="124" r:id="rId115"/>
    <sheet name="F115" sheetId="125" r:id="rId116"/>
    <sheet name="T3" sheetId="126" r:id="rId117"/>
    <sheet name="F116" sheetId="127" r:id="rId118"/>
    <sheet name="F117" sheetId="145" r:id="rId119"/>
    <sheet name="F118" sheetId="144" r:id="rId120"/>
    <sheet name="F119" sheetId="128" r:id="rId121"/>
    <sheet name="F120" sheetId="143" r:id="rId122"/>
    <sheet name="F121" sheetId="129" r:id="rId123"/>
    <sheet name="F122" sheetId="130" r:id="rId124"/>
    <sheet name="F123" sheetId="131" r:id="rId125"/>
    <sheet name="F124" sheetId="132" r:id="rId126"/>
    <sheet name="F125" sheetId="133" r:id="rId127"/>
    <sheet name="F126" sheetId="134" r:id="rId128"/>
    <sheet name="F127" sheetId="135" r:id="rId129"/>
    <sheet name="F128" sheetId="136" r:id="rId130"/>
    <sheet name="Table 4" sheetId="21" r:id="rId131"/>
    <sheet name="Table 5" sheetId="2" r:id="rId132"/>
    <sheet name="Table 6" sheetId="3" r:id="rId133"/>
  </sheets>
  <externalReferences>
    <externalReference r:id="rId134"/>
    <externalReference r:id="rId135"/>
  </externalReferences>
  <definedNames>
    <definedName name="\A" localSheetId="81">#REF!</definedName>
    <definedName name="\A">#REF!</definedName>
    <definedName name="\B" localSheetId="81">#REF!</definedName>
    <definedName name="\B">#REF!</definedName>
    <definedName name="\C" localSheetId="81">#REF!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__05MAY11">#REF!</definedName>
    <definedName name="___20MAY11">#REF!</definedName>
    <definedName name="___21MAY11">#REF!</definedName>
    <definedName name="__05MAY11">#REF!</definedName>
    <definedName name="__123Graph_A" hidden="1">#REF!</definedName>
    <definedName name="__123Graph_ABERLGRAP" hidden="1">#REF!</definedName>
    <definedName name="__123Graph_ACATCH1" hidden="1">#REF!</definedName>
    <definedName name="__123Graph_ACONVERG1" hidden="1">#REF!</definedName>
    <definedName name="__123Graph_AECTOT"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PERIB"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UTRECHT" hidden="1">#REF!</definedName>
    <definedName name="__123Graph_B" hidden="1">#REF!</definedName>
    <definedName name="__123Graph_BBERLGRAP" hidden="1">#REF!</definedName>
    <definedName name="__123Graph_BCATCH1" hidden="1">#REF!</definedName>
    <definedName name="__123Graph_BCONVERG1" hidden="1">#REF!</definedName>
    <definedName name="__123Graph_BECTOT" hidden="1">#REF!</definedName>
    <definedName name="__123Graph_BGRAPH2" hidden="1">#REF!</definedName>
    <definedName name="__123Graph_BGRAPH41" hidden="1">#REF!</definedName>
    <definedName name="__123Graph_BPERIB" hidden="1">#REF!</definedName>
    <definedName name="__123Graph_BPRODABSC" hidden="1">#REF!</definedName>
    <definedName name="__123Graph_BPRODABSD" hidden="1">#REF!</definedName>
    <definedName name="__123Graph_C" hidden="1">#REF!</definedName>
    <definedName name="__123Graph_CBERLGRAP" hidden="1">#REF!</definedName>
    <definedName name="__123Graph_CCATCH1" hidden="1">#REF!</definedName>
    <definedName name="__123Graph_CCONVERG1" hidden="1">#REF!</definedName>
    <definedName name="__123Graph_CECTOT" hidden="1">#REF!</definedName>
    <definedName name="__123Graph_CGRAPH41" hidden="1">#REF!</definedName>
    <definedName name="__123Graph_CGRAPH44"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UTRECHT" hidden="1">#REF!</definedName>
    <definedName name="__123Graph_D" hidden="1">#REF!</definedName>
    <definedName name="__123Graph_DBERLGRAP" hidden="1">#REF!</definedName>
    <definedName name="__123Graph_DCATCH1" hidden="1">#REF!</definedName>
    <definedName name="__123Graph_DCONVERG1" hidden="1">#REF!</definedName>
    <definedName name="__123Graph_DECTOT"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UTRECHT" hidden="1">#REF!</definedName>
    <definedName name="__123Graph_E" hidden="1">#REF!</definedName>
    <definedName name="__123Graph_EBERLGRAP" hidden="1">#REF!</definedName>
    <definedName name="__123Graph_ECATCH1" hidden="1">#REF!</definedName>
    <definedName name="__123Graph_ECONVERG1" hidden="1">#REF!</definedName>
    <definedName name="__123Graph_EECTOT" hidden="1">#REF!</definedName>
    <definedName name="__123Graph_EGRAPH41" hidden="1">#REF!</definedName>
    <definedName name="__123Graph_EPERIA" hidden="1">#REF!</definedName>
    <definedName name="__123Graph_EPRODABSC" hidden="1">#REF!</definedName>
    <definedName name="__123Graph_FBERLGRAP" hidden="1">#REF!</definedName>
    <definedName name="__123Graph_FGRAPH41" hidden="1">#REF!</definedName>
    <definedName name="__123Graph_FPRODABSC" hidden="1">#REF!</definedName>
    <definedName name="__123Graph_X" hidden="1">#REF!</definedName>
    <definedName name="__123Graph_XECTOT" hidden="1">#REF!</definedName>
    <definedName name="__20MAY11">#REF!</definedName>
    <definedName name="__21MAY11">#REF!</definedName>
    <definedName name="__Isp2">#REF!</definedName>
    <definedName name="__tab10">#REF!</definedName>
    <definedName name="__tab11">#REF!</definedName>
    <definedName name="__tab34">#REF!</definedName>
    <definedName name="__tab9">#REF!</definedName>
    <definedName name="_05MAY11">#REF!</definedName>
    <definedName name="_06_19_employees" localSheetId="27">#REF!</definedName>
    <definedName name="_06_19_employees" localSheetId="28">#REF!</definedName>
    <definedName name="_06_19_employees" localSheetId="29">#REF!</definedName>
    <definedName name="_06_19_employees" localSheetId="30">#REF!</definedName>
    <definedName name="_06_19_employees" localSheetId="31">#REF!</definedName>
    <definedName name="_06_19_employees" localSheetId="32">#REF!</definedName>
    <definedName name="_06_19_employees" localSheetId="33">#REF!</definedName>
    <definedName name="_06_19_employees" localSheetId="34">#REF!</definedName>
    <definedName name="_06_19_employees" localSheetId="35">#REF!</definedName>
    <definedName name="_06_19_employees" localSheetId="36">#REF!</definedName>
    <definedName name="_06_19_employees" localSheetId="37">#REF!</definedName>
    <definedName name="_06_19_employees" localSheetId="38">#REF!</definedName>
    <definedName name="_06_19_employees">#REF!</definedName>
    <definedName name="_10__123Graph_CSWE_EMPL" hidden="1">#REF!</definedName>
    <definedName name="_10_19_employees" localSheetId="27">'[1]Sample size'!$B$9</definedName>
    <definedName name="_10_19_employees" localSheetId="28">'[1]Sample size'!$B$9</definedName>
    <definedName name="_10_19_employees">#REF!</definedName>
    <definedName name="_100__employees" localSheetId="27">#REF!</definedName>
    <definedName name="_100__employees" localSheetId="28">#REF!</definedName>
    <definedName name="_100__employees">#REF!</definedName>
    <definedName name="_11__123Graph_CSWE_EMPL" hidden="1">#REF!</definedName>
    <definedName name="_2__123Graph_AChart_1" hidden="1">#REF!</definedName>
    <definedName name="_20_29_employees" localSheetId="27">#REF!</definedName>
    <definedName name="_20_29_employees" localSheetId="28">#REF!</definedName>
    <definedName name="_20_29_employees">#REF!</definedName>
    <definedName name="_20_49_employees" localSheetId="27">#REF!</definedName>
    <definedName name="_20_49_employees" localSheetId="28">#REF!</definedName>
    <definedName name="_20_49_employees">#REF!</definedName>
    <definedName name="_20MAY11">#REF!</definedName>
    <definedName name="_21MAY11">#REF!</definedName>
    <definedName name="_3__123Graph_AChart_1" hidden="1">#REF!</definedName>
    <definedName name="_30_49_employees">#REF!</definedName>
    <definedName name="_4__123Graph_ADEV_EMPL" hidden="1">#REF!</definedName>
    <definedName name="_5__123Graph_ADEV_EMPL" hidden="1">#REF!</definedName>
    <definedName name="_50__employees">#REF!</definedName>
    <definedName name="_6__123Graph_BDEV_EMPL" hidden="1">#REF!</definedName>
    <definedName name="_6_9_employees" localSheetId="27">'[1]Sample size'!$B$8</definedName>
    <definedName name="_6_9_employees" localSheetId="28">'[1]Sample size'!$B$8</definedName>
    <definedName name="_6_9_employees">#REF!</definedName>
    <definedName name="_7__123Graph_BDEV_EMPL" hidden="1">#REF!</definedName>
    <definedName name="_8__123Graph_CDEV_EMPL" hidden="1">#REF!</definedName>
    <definedName name="_9__123Graph_CDEV_EMPL" hidden="1">#REF!</definedName>
    <definedName name="_AMO_UniqueIdentifier" hidden="1">"'34c88094-f24c-4a1f-96c4-f9d09877a636'"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9596">#REF!</definedName>
    <definedName name="_Fill" hidden="1">#REF!</definedName>
    <definedName name="_Isp2">#REF!</definedName>
    <definedName name="_Labourgraph" hidden="1">#REF!</definedName>
    <definedName name="_mfp">#REF!</definedName>
    <definedName name="_Order1" hidden="1">255</definedName>
    <definedName name="_Ref158796007" localSheetId="81">'F81'!$A$1</definedName>
    <definedName name="_Regression_Out" hidden="1">#REF!</definedName>
    <definedName name="_Regression_X" hidden="1">#REF!</definedName>
    <definedName name="_Regression_Y" hidden="1">#REF!</definedName>
    <definedName name="_Toc156422899" localSheetId="106">'F107'!#REF!</definedName>
    <definedName name="_Toc157501076" localSheetId="130">'Table 4'!$A$1</definedName>
    <definedName name="_Toc157501210" localSheetId="90">'F90'!$Y$31</definedName>
    <definedName name="a">#REF!</definedName>
    <definedName name="Accommodation__Cafes_and_Restaurants" localSheetId="27">#REF!</definedName>
    <definedName name="Accommodation__Cafes_and_Restaurants" localSheetId="28">#REF!</definedName>
    <definedName name="Accommodation__Cafes_and_Restaurants">#REF!</definedName>
    <definedName name="adfsdf" hidden="1">#REF!</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griculture__Forestry_and_Fishing" localSheetId="27">#REF!</definedName>
    <definedName name="Agriculture__Forestry_and_Fishing" localSheetId="28">#REF!</definedName>
    <definedName name="Agriculture__Forestry_and_Fishing">#REF!</definedName>
    <definedName name="aj" hidden="1">#REF!</definedName>
    <definedName name="akldfjaljfld" hidden="1">#REF!</definedName>
    <definedName name="ALLBIRR">#REF!</definedName>
    <definedName name="ALLSDR">#REF!</definedName>
    <definedName name="Area_data">OFFSET(#REF!,0,0,15,COUNT(#REF!)+1)</definedName>
    <definedName name="asdrae" hidden="1">#REF!</definedName>
    <definedName name="asdrra">#REF!</definedName>
    <definedName name="ase">#REF!</definedName>
    <definedName name="aser">#REF!</definedName>
    <definedName name="ASSUM">#REF!</definedName>
    <definedName name="Australia">#REF!</definedName>
    <definedName name="Average_Daily_Depreciation">#REF!</definedName>
    <definedName name="Average_Weekly_Depreciation">#REF!</definedName>
    <definedName name="Average_Weekly_Inter_Bank_Exchange_Rate">#REF!</definedName>
    <definedName name="b" hidden="1">#REF!</definedName>
    <definedName name="blah">#REF!</definedName>
    <definedName name="C_Port_traffic">#REF!</definedName>
    <definedName name="C_Port_traffic_x">#REF!</definedName>
    <definedName name="C_Port_traffic_y">#REF!</definedName>
    <definedName name="calcul" localSheetId="81">#REF!,#REF!,#REF!,#REF!,#REF!,#REF!,#REF!,#REF!,#REF!,#REF!,#REF!,#REF!</definedName>
    <definedName name="calcul">#REF!,#REF!,#REF!,#REF!,#REF!,#REF!,#REF!,#REF!,#REF!,#REF!,#REF!,#REF!</definedName>
    <definedName name="CalTables">#REF!</definedName>
    <definedName name="Canada">#REF!</definedName>
    <definedName name="cc">#REF!</definedName>
    <definedName name="Cell_wksl_err">#REF!</definedName>
    <definedName name="Cell_wksl_rowcount">#REF!</definedName>
    <definedName name="chart_id">#REF!</definedName>
    <definedName name="cl_modeltitle">#REF!</definedName>
    <definedName name="cl_wks1_name">#REF!</definedName>
    <definedName name="code">#REF!</definedName>
    <definedName name="Communication_Services" localSheetId="27">#REF!</definedName>
    <definedName name="Communication_Services" localSheetId="28">#REF!</definedName>
    <definedName name="Communication_Services">#REF!</definedName>
    <definedName name="Construction">#REF!</definedName>
    <definedName name="council_name">#REF!</definedName>
    <definedName name="Cultural_and_Recreational_Services">#REF!</definedName>
    <definedName name="D">#REF!</definedName>
    <definedName name="Data_Fig1.4">OFFSET(#REF!,0,0,COUNTA(#REF!),COUNTA(#REF!))</definedName>
    <definedName name="dd">#REF!</definedName>
    <definedName name="DEBT">#REF!</definedName>
    <definedName name="dfez" hidden="1">#REF!</definedName>
    <definedName name="DME_BeforeCloseCompleted">"False"</definedName>
    <definedName name="DME_Dirty">"False"</definedName>
    <definedName name="DME_LocalFile">"True"</definedName>
    <definedName name="Education" localSheetId="27">#REF!</definedName>
    <definedName name="Education" localSheetId="28">#REF!</definedName>
    <definedName name="Education">#REF!</definedName>
    <definedName name="ee">#REF!</definedName>
    <definedName name="Electricity__Gas_and_Water_Supply" localSheetId="27">#REF!</definedName>
    <definedName name="Electricity__Gas_and_Water_Supply" localSheetId="28">#REF!</definedName>
    <definedName name="Electricity__Gas_and_Water_Supply">#REF!</definedName>
    <definedName name="ertert" hidden="1">#REF!</definedName>
    <definedName name="euro_ee">#REF!</definedName>
    <definedName name="exports_table">#REF!</definedName>
    <definedName name="Extraction_in_Percent_by_Enterprise_Size">#REF!</definedName>
    <definedName name="FAMERangeA1B4">#REF!</definedName>
    <definedName name="FAMERangeEECB4">#REF!</definedName>
    <definedName name="FAMERangeEUROB3">#REF!</definedName>
    <definedName name="FAMERangeEUROB4">#REF!</definedName>
    <definedName name="FAMERangeEUROB5">#REF!</definedName>
    <definedName name="FAMERangeexchebAD12">#REF!</definedName>
    <definedName name="FAMERangeirsAD12">#REF!</definedName>
    <definedName name="FAMERangeIRSB4">#REF!</definedName>
    <definedName name="FAMERangemgvcAD25">#REF!</definedName>
    <definedName name="FAMERangeOECDB4">#REF!</definedName>
    <definedName name="FAMERangesavnAD16">#REF!</definedName>
    <definedName name="FAMERangesavnAD20">#REF!</definedName>
    <definedName name="FAMERangesavnAD29">#REF!</definedName>
    <definedName name="FAMERangeSheet13C13">#REF!</definedName>
    <definedName name="FAMERangeSheet13C14">#REF!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#REF!</definedName>
    <definedName name="FAMERangeSHNLGCM5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ig" hidden="1">#REF!</definedName>
    <definedName name="FIG2wp1" hidden="1">#REF!</definedName>
    <definedName name="Finance_and_Insurance">#REF!</definedName>
    <definedName name="Finland">#REF!</definedName>
    <definedName name="FQ">#REF!</definedName>
    <definedName name="France">#REF!</definedName>
    <definedName name="Full">#REF!</definedName>
    <definedName name="function_name">#REF!</definedName>
    <definedName name="g" hidden="1">#REF!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FCFusd">#REF!</definedName>
    <definedName name="gia">#REF!</definedName>
    <definedName name="giac">#REF!</definedName>
    <definedName name="giac1">#REF!</definedName>
    <definedName name="giac2">#REF!</definedName>
    <definedName name="Glossary">#REF!</definedName>
    <definedName name="graph1">#REF!</definedName>
    <definedName name="graph2">#REF!</definedName>
    <definedName name="graph3">#REF!</definedName>
    <definedName name="GraphCountry">#REF!</definedName>
    <definedName name="Health_and_Community_Services">#REF!</definedName>
    <definedName name="hgf" hidden="1">#REF!</definedName>
    <definedName name="hgh" hidden="1">#REF!</definedName>
    <definedName name="Highest_Inter_Bank_Rate">#REF!</definedName>
    <definedName name="HL_1">#REF!</definedName>
    <definedName name="HL_12">#REF!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#REF!</definedName>
    <definedName name="HL_30">#REF!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localSheetId="81" hidden="1">{"'Inversión Extranjera'!$A$1:$AG$74","'Inversión Extranjera'!$G$7:$AF$61"}</definedName>
    <definedName name="HTML_Control"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undreds" localSheetId="27">#REF!</definedName>
    <definedName name="hundreds" localSheetId="28">#REF!</definedName>
    <definedName name="hundreds">#REF!</definedName>
    <definedName name="IB">#REF!</definedName>
    <definedName name="ICT_support_services_to_businesses__last_financial_year_at_August_2010_and_2012" localSheetId="27">[2]Contents!#REF!</definedName>
    <definedName name="ICT_support_services_to_businesses__last_financial_year_at_August_2010_and_2012" localSheetId="28">[2]Contents!#REF!</definedName>
    <definedName name="ICT_support_services_to_businesses__last_financial_year_at_August_2010_and_2012">#REF!</definedName>
    <definedName name="idx_AND_Note1">#REF!</definedName>
    <definedName name="idx_AND_Note2">#REF!</definedName>
    <definedName name="idx_IMR_Note1">#REF!</definedName>
    <definedName name="idx_IMR_Note2">#REF!</definedName>
    <definedName name="idx_IMR_V1">#REF!</definedName>
    <definedName name="idx_IMR_V2">#REF!</definedName>
    <definedName name="idx_IMR_Y1">#REF!</definedName>
    <definedName name="idx_IMR_Y2">#REF!</definedName>
    <definedName name="IH">#REF!</definedName>
    <definedName name="IMRData">#REF!</definedName>
    <definedName name="IMRFootnote1">#REF!</definedName>
    <definedName name="IMRFootnote2">#REF!</definedName>
    <definedName name="IMYRCAT">#REF!</definedName>
    <definedName name="INFLOWS">#REF!</definedName>
    <definedName name="INTEREST">#REF!</definedName>
    <definedName name="Introduction">#REF!</definedName>
    <definedName name="IT">#REF!</definedName>
    <definedName name="Italy">#REF!</definedName>
    <definedName name="Japan">#REF!</definedName>
    <definedName name="label_year">OFFSET(#REF!,0,0,1,#REF!)</definedName>
    <definedName name="Labourproductivity" hidden="1">#REF!</definedName>
    <definedName name="LifeExpData">#REF!</definedName>
    <definedName name="look_share">#REF!</definedName>
    <definedName name="LookupTable">#REF!</definedName>
    <definedName name="Lowest_Inter_Bank_Rate">#REF!</definedName>
    <definedName name="lpgrowth" localSheetId="81" hidden="1">{"view1",#N/A,FALSE,"EECDATA";"view2",#N/A,FALSE,"EECDATA"}</definedName>
    <definedName name="lpgrowth" hidden="1">{"view1",#N/A,FALSE,"EECDATA";"view2",#N/A,FALSE,"EECDATA"}</definedName>
    <definedName name="LTI">#REF!</definedName>
    <definedName name="Manufacturing" localSheetId="27">#REF!</definedName>
    <definedName name="Manufacturing" localSheetId="28">#REF!</definedName>
    <definedName name="Manufacturing">#REF!</definedName>
    <definedName name="Master_Error_check">#REF!</definedName>
    <definedName name="MEDTERM">#REF!</definedName>
    <definedName name="Mining_and_Quarrying" localSheetId="27">#REF!</definedName>
    <definedName name="Mining_and_Quarrying" localSheetId="28">#REF!</definedName>
    <definedName name="Mining_and_Quarrying">#REF!</definedName>
    <definedName name="Netherlands">#REF!</definedName>
    <definedName name="newtestgraph" hidden="1">#REF!</definedName>
    <definedName name="NonResInvestment">#REF!</definedName>
    <definedName name="Norway1">#REF!</definedName>
    <definedName name="Norway2">#REF!</definedName>
    <definedName name="NOTES1" localSheetId="81">#REF!,#REF!,#REF!,#REF!,#REF!,#REF!,#REF!,#REF!,#REF!</definedName>
    <definedName name="NOTES1">#REF!,#REF!,#REF!,#REF!,#REF!,#REF!,#REF!,#REF!,#REF!</definedName>
    <definedName name="NOTES2" localSheetId="81">#REF!,#REF!,#REF!,#REF!,#REF!,#REF!,#REF!,#REF!,#REF!,#REF!</definedName>
    <definedName name="NOTES2">#REF!,#REF!,#REF!,#REF!,#REF!,#REF!,#REF!,#REF!,#REF!,#REF!</definedName>
    <definedName name="NOTES3">#REF!,#REF!,#REF!,#REF!,#REF!,#REF!</definedName>
    <definedName name="o">#REF!</definedName>
    <definedName name="oecd_ee">#REF!</definedName>
    <definedName name="oecd_et">#REF!</definedName>
    <definedName name="oecd_pop">#REF!</definedName>
    <definedName name="OECDCountries">#REF!</definedName>
    <definedName name="panelA">#REF!</definedName>
    <definedName name="panelB">#REF!</definedName>
    <definedName name="parent">#REF!</definedName>
    <definedName name="PolicyEM1995">#REF!</definedName>
    <definedName name="PolicyEM2005">#REF!</definedName>
    <definedName name="PolicyIM1995">#REF!</definedName>
    <definedName name="PolicyIM2005">#REF!</definedName>
    <definedName name="Population">OFFSET(#REF!, 0, 0, 48, COUNTA(#REF!))</definedName>
    <definedName name="poverty" hidden="1">#REF!</definedName>
    <definedName name="_xlnm.Print_Area" localSheetId="15">'F15'!#REF!</definedName>
    <definedName name="_xlnm.Print_Area" localSheetId="16">'F16'!#REF!</definedName>
    <definedName name="_xlnm.Print_Area">#REF!</definedName>
    <definedName name="PRINT_AREA_MI">#REF!</definedName>
    <definedName name="_xlnm.Print_Titles" localSheetId="0">'T1'!$1:$7</definedName>
    <definedName name="Property_and_Business_Services" localSheetId="29">#REF!</definedName>
    <definedName name="Property_and_Business_Services" localSheetId="30">#REF!</definedName>
    <definedName name="Property_and_Business_Services" localSheetId="31">#REF!</definedName>
    <definedName name="Property_and_Business_Services" localSheetId="32">#REF!</definedName>
    <definedName name="Property_and_Business_Services" localSheetId="33">#REF!</definedName>
    <definedName name="Property_and_Business_Services" localSheetId="34">#REF!</definedName>
    <definedName name="Property_and_Business_Services" localSheetId="35">#REF!</definedName>
    <definedName name="Property_and_Business_Services" localSheetId="36">#REF!</definedName>
    <definedName name="Property_and_Business_Services" localSheetId="37">#REF!</definedName>
    <definedName name="Property_and_Business_Services" localSheetId="38">#REF!</definedName>
    <definedName name="Property_and_Business_Services">#REF!</definedName>
    <definedName name="qwer">#REF!</definedName>
    <definedName name="REGION_T">#REF!</definedName>
    <definedName name="regions">#REF!,#REF!,#REF!</definedName>
    <definedName name="Retail_Trade" localSheetId="35">#REF!</definedName>
    <definedName name="Retail_Trade" localSheetId="36">#REF!</definedName>
    <definedName name="Retail_Trade" localSheetId="37">#REF!</definedName>
    <definedName name="Retail_Trade" localSheetId="38">#REF!</definedName>
    <definedName name="Retail_Trad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rrrrrr" hidden="1">#REF!</definedName>
    <definedName name="s">#REF!</definedName>
    <definedName name="scope">#REF!</definedName>
    <definedName name="sdfsdf" hidden="1">#REF!</definedName>
    <definedName name="sdtwert" hidden="1">#REF!</definedName>
    <definedName name="ser" hidden="1">#REF!</definedName>
    <definedName name="series_id">#REF!</definedName>
    <definedName name="serw" hidden="1">#REF!</definedName>
    <definedName name="Share_of_Businesses_Employees_using_PCs_or_Workstations__percentage">#REF!</definedName>
    <definedName name="Spread_Between_Highest_and_Lowest_Rates">#REF!</definedName>
    <definedName name="SSA_Crisis">#REF!</definedName>
    <definedName name="SSA_Recov">#REF!</definedName>
    <definedName name="SSA_TOT">#REF!</definedName>
    <definedName name="Suppliers_of_ICT_support_services_used_by_business__last_financial_year_at_August_2010_and_2012" localSheetId="27">[2]Contents!#REF!</definedName>
    <definedName name="Suppliers_of_ICT_support_services_used_by_business__last_financial_year_at_August_2010_and_2012" localSheetId="28">[2]Contents!#REF!</definedName>
    <definedName name="Suppliers_of_ICT_support_services_used_by_business__last_financial_year_at_August_2010_and_2012" localSheetId="35">#REF!</definedName>
    <definedName name="Suppliers_of_ICT_support_services_used_by_business__last_financial_year_at_August_2010_and_2012" localSheetId="36">#REF!</definedName>
    <definedName name="Suppliers_of_ICT_support_services_used_by_business__last_financial_year_at_August_2010_and_2012" localSheetId="37">#REF!</definedName>
    <definedName name="Suppliers_of_ICT_support_services_used_by_business__last_financial_year_at_August_2010_and_2012" localSheetId="38">#REF!</definedName>
    <definedName name="Suppliers_of_ICT_support_services_used_by_business__last_financial_year_at_August_2010_and_2012">#REF!</definedName>
    <definedName name="Sweden">#REF!</definedName>
    <definedName name="tab5to7">#REF!</definedName>
    <definedName name="table1P">#REF!</definedName>
    <definedName name="table1T">#REF!</definedName>
    <definedName name="table3P">#REF!</definedName>
    <definedName name="table3T">#REF!</definedName>
    <definedName name="table4" localSheetId="27">#REF!</definedName>
    <definedName name="table4" localSheetId="28">#REF!</definedName>
    <definedName name="table4" localSheetId="29">#REF!</definedName>
    <definedName name="table4" localSheetId="30">#REF!</definedName>
    <definedName name="table4" localSheetId="31">#REF!</definedName>
    <definedName name="table4" localSheetId="32">#REF!</definedName>
    <definedName name="table4" localSheetId="33">#REF!</definedName>
    <definedName name="table4" localSheetId="34">#REF!</definedName>
    <definedName name="table4" localSheetId="35">#REF!</definedName>
    <definedName name="table4" localSheetId="36">#REF!</definedName>
    <definedName name="table4" localSheetId="37">#REF!</definedName>
    <definedName name="table4" localSheetId="38">#REF!</definedName>
    <definedName name="table4">#REF!</definedName>
    <definedName name="table5P">#REF!</definedName>
    <definedName name="table5T">#REF!</definedName>
    <definedName name="Table6" localSheetId="29">#REF!</definedName>
    <definedName name="Table6" localSheetId="30">#REF!</definedName>
    <definedName name="Table6" localSheetId="31">#REF!</definedName>
    <definedName name="Table6" localSheetId="32">#REF!</definedName>
    <definedName name="Table6" localSheetId="33">#REF!</definedName>
    <definedName name="Table6" localSheetId="34">#REF!</definedName>
    <definedName name="Table6" localSheetId="35">#REF!</definedName>
    <definedName name="Table6" localSheetId="36">#REF!</definedName>
    <definedName name="Table6" localSheetId="37">#REF!</definedName>
    <definedName name="Table6" localSheetId="38">#REF!</definedName>
    <definedName name="Table6">#REF!</definedName>
    <definedName name="table7P">#REF!</definedName>
    <definedName name="table7T">#REF!</definedName>
    <definedName name="tabx" localSheetId="8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#REF!</definedName>
    <definedName name="Thousands" localSheetId="29">#REF!</definedName>
    <definedName name="Thousands" localSheetId="30">#REF!</definedName>
    <definedName name="Thousands" localSheetId="31">#REF!</definedName>
    <definedName name="Thousands" localSheetId="32">#REF!</definedName>
    <definedName name="Thousands" localSheetId="33">#REF!</definedName>
    <definedName name="Thousands" localSheetId="34">#REF!</definedName>
    <definedName name="Thousands">#REF!</definedName>
    <definedName name="title">#REF!</definedName>
    <definedName name="Total">#REF!</definedName>
    <definedName name="TotalInvest">#REF!</definedName>
    <definedName name="toto">#REF!</definedName>
    <definedName name="Transport_and_Storage">#REF!</definedName>
    <definedName name="tt">#REF!</definedName>
    <definedName name="ttaa">#REF!</definedName>
    <definedName name="u" hidden="1">#REF!</definedName>
    <definedName name="Unique" hidden="1">"'aa08379a-9000-4c21-8ad6-09fd9ad29150'"</definedName>
    <definedName name="UniqueRange_0">#REF!</definedName>
    <definedName name="UniqueRange_1">#REF!</definedName>
    <definedName name="UniqueRange_10">#REF!</definedName>
    <definedName name="UniqueRange_100">#REF!</definedName>
    <definedName name="UniqueRange_107">#REF!</definedName>
    <definedName name="UniqueRange_108">#REF!</definedName>
    <definedName name="UniqueRange_109">#REF!</definedName>
    <definedName name="UniqueRange_11">#REF!</definedName>
    <definedName name="UniqueRange_110">#REF!</definedName>
    <definedName name="UniqueRange_111">#REF!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#REF!</definedName>
    <definedName name="UniqueRange_121">#REF!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#REF!</definedName>
    <definedName name="UniqueRange_137">#REF!</definedName>
    <definedName name="UniqueRange_138">#REF!</definedName>
    <definedName name="UniqueRange_139">#REF!</definedName>
    <definedName name="UniqueRange_14">#REF!</definedName>
    <definedName name="UniqueRange_140">#REF!</definedName>
    <definedName name="UniqueRange_141">#REF!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#REF!</definedName>
    <definedName name="UniqueRange_151">#REF!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#REF!</definedName>
    <definedName name="UniqueRange_161">#REF!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#REF!</definedName>
    <definedName name="UniqueRange_208">#REF!</definedName>
    <definedName name="UniqueRange_21">#REF!</definedName>
    <definedName name="UniqueRange_210">#REF!</definedName>
    <definedName name="UniqueRange_22">#REF!</definedName>
    <definedName name="UniqueRange_225">#REF!</definedName>
    <definedName name="UniqueRange_227">#REF!</definedName>
    <definedName name="UniqueRange_229">#REF!</definedName>
    <definedName name="UniqueRange_23">#REF!</definedName>
    <definedName name="UniqueRange_230">#REF!</definedName>
    <definedName name="UniqueRange_231">#REF!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#REF!</definedName>
    <definedName name="UniqueRange_241">#REF!</definedName>
    <definedName name="UniqueRange_242">#REF!</definedName>
    <definedName name="UniqueRange_243">#REF!</definedName>
    <definedName name="UniqueRange_25">#REF!</definedName>
    <definedName name="UniqueRange_27">#REF!</definedName>
    <definedName name="UniqueRange_28">#REF!</definedName>
    <definedName name="UniqueRange_283">#REF!</definedName>
    <definedName name="UniqueRange_284">#REF!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#REF!</definedName>
    <definedName name="UniqueRange_31">#REF!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#REF!</definedName>
    <definedName name="UniqueRange_41">#REF!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#REF!</definedName>
    <definedName name="UniqueRange_507">#REF!</definedName>
    <definedName name="UniqueRange_51">#REF!</definedName>
    <definedName name="UniqueRange_523">#REF!</definedName>
    <definedName name="UniqueRange_524">#REF!</definedName>
    <definedName name="UniqueRange_526">#REF!</definedName>
    <definedName name="UniqueRange_527">#REF!</definedName>
    <definedName name="UniqueRange_528">#REF!</definedName>
    <definedName name="UniqueRange_529">#REF!</definedName>
    <definedName name="UniqueRange_530">#REF!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#REF!</definedName>
    <definedName name="UniqueRange_63">#REF!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#REF!</definedName>
    <definedName name="UniqueRange_71">#REF!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#REF!</definedName>
    <definedName name="UniqueRange_81">#REF!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#REF!</definedName>
    <definedName name="UniqueRange_91">#REF!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S">#REF!</definedName>
    <definedName name="USSR">#REF!</definedName>
    <definedName name="uty6u" hidden="1">#REF!</definedName>
    <definedName name="ViewEM2005">#REF!</definedName>
    <definedName name="ViewIM1995">#REF!</definedName>
    <definedName name="Weekly_Depreciation">#REF!</definedName>
    <definedName name="Weighted_Average_Inter_Bank_Exchange_Rate">#REF!</definedName>
    <definedName name="werws" hidden="1">#REF!</definedName>
    <definedName name="Wholesale_Trade">#REF!</definedName>
    <definedName name="wrn.eecdata." localSheetId="81" hidden="1">{"view1",#N/A,FALSE,"EECDATA";"view2",#N/A,FALSE,"EECDATA"}</definedName>
    <definedName name="wrn.eecdata." hidden="1">{"view1",#N/A,FALSE,"EECDATA";"view2",#N/A,FALSE,"EECDATA"}</definedName>
    <definedName name="wrn.Graf95_96." localSheetId="8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TabARA." localSheetId="81" hidden="1">{"Page1",#N/A,FALSE,"ARA M&amp;F&amp;T";"Page2",#N/A,FALSE,"ARA M&amp;F&amp;T";"Page3",#N/A,FALSE,"ARA M&amp;F&amp;T"}</definedName>
    <definedName name="wrn.TabARA." hidden="1">{"Page1",#N/A,FALSE,"ARA M&amp;F&amp;T";"Page2",#N/A,FALSE,"ARA M&amp;F&amp;T";"Page3",#N/A,FALSE,"ARA M&amp;F&amp;T"}</definedName>
    <definedName name="wrnnew.tabARA" localSheetId="81" hidden="1">{"Page1",#N/A,FALSE,"ARA M&amp;F&amp;T";"Page2",#N/A,FALSE,"ARA M&amp;F&amp;T";"Page3",#N/A,FALSE,"ARA M&amp;F&amp;T"}</definedName>
    <definedName name="wrnnew.tabARA" hidden="1">{"Page1",#N/A,FALSE,"ARA M&amp;F&amp;T";"Page2",#N/A,FALSE,"ARA M&amp;F&amp;T";"Page3",#N/A,FALSE,"ARA M&amp;F&amp;T"}</definedName>
    <definedName name="z" localSheetId="81" hidden="1">{"view1",#N/A,FALSE,"EECDATA";"view2",#N/A,FALSE,"EECDATA"}</definedName>
    <definedName name="z" hidden="1">{"view1",#N/A,FALSE,"EECDATA";"view2",#N/A,FALSE,"EECDATA"}</definedName>
    <definedName name="zkdfnbao" hidden="1">#REF!</definedName>
    <definedName name="zoe" localSheetId="81" hidden="1">{"Page1",#N/A,FALSE,"ARA M&amp;F&amp;T";"Page2",#N/A,FALSE,"ARA M&amp;F&amp;T";"Page3",#N/A,FALSE,"ARA M&amp;F&amp;T"}</definedName>
    <definedName name="zoe" hidden="1">{"Page1",#N/A,FALSE,"ARA M&amp;F&amp;T";"Page2",#N/A,FALSE,"ARA M&amp;F&amp;T";"Page3",#N/A,FALSE,"ARA M&amp;F&amp;T"}</definedName>
    <definedName name="zzr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6" i="102" l="1"/>
  <c r="S36" i="102"/>
  <c r="T36" i="102"/>
  <c r="H15" i="125"/>
  <c r="AK11" i="110"/>
  <c r="AK10" i="110"/>
  <c r="AK9" i="110"/>
  <c r="AK8" i="110"/>
  <c r="AK7" i="110"/>
  <c r="AK6" i="110"/>
  <c r="B46" i="106"/>
  <c r="B45" i="106"/>
  <c r="A45" i="106"/>
  <c r="B44" i="106"/>
  <c r="A44" i="106"/>
  <c r="B43" i="106"/>
  <c r="A43" i="106"/>
  <c r="B42" i="106"/>
  <c r="A42" i="106"/>
  <c r="B41" i="106"/>
  <c r="A41" i="106"/>
  <c r="B40" i="106"/>
  <c r="A40" i="106"/>
  <c r="B39" i="106"/>
  <c r="A39" i="106"/>
  <c r="B38" i="106"/>
  <c r="A38" i="106"/>
  <c r="B37" i="106"/>
  <c r="A37" i="106"/>
  <c r="B36" i="106"/>
  <c r="A36" i="106"/>
  <c r="B35" i="106"/>
  <c r="A35" i="106"/>
  <c r="B34" i="106"/>
  <c r="A34" i="106"/>
  <c r="B33" i="106"/>
  <c r="A33" i="106"/>
  <c r="B32" i="106"/>
  <c r="A32" i="106"/>
  <c r="B31" i="106"/>
  <c r="A31" i="106"/>
  <c r="B30" i="106"/>
  <c r="A30" i="106"/>
  <c r="B29" i="106"/>
  <c r="A29" i="106"/>
  <c r="B28" i="106"/>
  <c r="A28" i="106"/>
  <c r="B27" i="106"/>
  <c r="I25" i="106"/>
  <c r="H25" i="106"/>
  <c r="G25" i="106"/>
  <c r="F25" i="106"/>
  <c r="E25" i="106"/>
  <c r="D25" i="106"/>
  <c r="C25" i="106"/>
  <c r="F46" i="94"/>
  <c r="F45" i="94"/>
  <c r="F44" i="94"/>
  <c r="F43" i="94"/>
  <c r="F42" i="94"/>
  <c r="F41" i="94"/>
  <c r="F40" i="94"/>
  <c r="F39" i="94"/>
  <c r="F38" i="94"/>
  <c r="F37" i="94"/>
  <c r="F36" i="94"/>
  <c r="F35" i="94"/>
  <c r="F34" i="94"/>
  <c r="F33" i="94"/>
  <c r="F32" i="94"/>
  <c r="F31" i="94"/>
  <c r="F24" i="94"/>
  <c r="F23" i="94"/>
  <c r="F22" i="94"/>
  <c r="F21" i="94"/>
  <c r="F20" i="94"/>
  <c r="F19" i="94"/>
  <c r="F18" i="94"/>
  <c r="F17" i="94"/>
  <c r="F16" i="94"/>
  <c r="F15" i="94"/>
  <c r="F14" i="94"/>
  <c r="F13" i="94"/>
  <c r="F12" i="94"/>
  <c r="F11" i="94"/>
  <c r="F10" i="94"/>
  <c r="F9" i="94"/>
  <c r="G25" i="82" l="1"/>
  <c r="F25" i="82"/>
  <c r="E25" i="82"/>
  <c r="D25" i="82"/>
  <c r="C25" i="82"/>
  <c r="B25" i="82"/>
  <c r="F10" i="77"/>
  <c r="F13" i="77" s="1"/>
  <c r="F17" i="77" s="1"/>
  <c r="E10" i="77"/>
  <c r="E13" i="77" s="1"/>
  <c r="E17" i="77" s="1"/>
  <c r="D10" i="77"/>
  <c r="D13" i="77" s="1"/>
  <c r="D17" i="77" s="1"/>
  <c r="C10" i="77"/>
  <c r="C13" i="77" s="1"/>
  <c r="C17" i="77" s="1"/>
  <c r="B10" i="77"/>
  <c r="B13" i="77" s="1"/>
  <c r="B17" i="77" s="1"/>
  <c r="F9" i="77"/>
  <c r="E9" i="77"/>
  <c r="D9" i="77"/>
  <c r="C9" i="77"/>
  <c r="B9" i="77"/>
  <c r="F8" i="77"/>
  <c r="E8" i="77"/>
  <c r="D8" i="77"/>
  <c r="C8" i="77"/>
  <c r="B8" i="77"/>
  <c r="G33" i="70"/>
  <c r="F33" i="70"/>
  <c r="E33" i="70"/>
  <c r="D33" i="70"/>
  <c r="C33" i="70"/>
  <c r="B33" i="70"/>
  <c r="M30" i="70"/>
  <c r="L30" i="70"/>
  <c r="K28" i="70"/>
  <c r="J28" i="70"/>
  <c r="G23" i="70"/>
  <c r="F23" i="70"/>
  <c r="N33" i="70" s="1"/>
  <c r="E23" i="70"/>
  <c r="M32" i="70" s="1"/>
  <c r="D23" i="70"/>
  <c r="L32" i="70" s="1"/>
  <c r="C23" i="70"/>
  <c r="K30" i="70" s="1"/>
  <c r="B23" i="70"/>
  <c r="J30" i="70" s="1"/>
  <c r="M21" i="70"/>
  <c r="L21" i="70"/>
  <c r="K21" i="70"/>
  <c r="J21" i="70"/>
  <c r="M20" i="70"/>
  <c r="K19" i="70"/>
  <c r="J19" i="70"/>
  <c r="M18" i="70"/>
  <c r="L18" i="70"/>
  <c r="K18" i="70"/>
  <c r="N13" i="70"/>
  <c r="M13" i="70"/>
  <c r="L13" i="70"/>
  <c r="K13" i="70"/>
  <c r="J13" i="70"/>
  <c r="N12" i="70"/>
  <c r="M12" i="70"/>
  <c r="L12" i="70"/>
  <c r="K12" i="70"/>
  <c r="J12" i="70"/>
  <c r="I12" i="70"/>
  <c r="N11" i="70"/>
  <c r="M11" i="70"/>
  <c r="L11" i="70"/>
  <c r="K11" i="70"/>
  <c r="J11" i="70"/>
  <c r="I11" i="70"/>
  <c r="N10" i="70"/>
  <c r="M10" i="70"/>
  <c r="L10" i="70"/>
  <c r="K10" i="70"/>
  <c r="J10" i="70"/>
  <c r="I10" i="70"/>
  <c r="N9" i="70"/>
  <c r="M9" i="70"/>
  <c r="L9" i="70"/>
  <c r="K9" i="70"/>
  <c r="J9" i="70"/>
  <c r="I9" i="70"/>
  <c r="N8" i="70"/>
  <c r="M8" i="70"/>
  <c r="L8" i="70"/>
  <c r="K8" i="70"/>
  <c r="J8" i="70"/>
  <c r="I8" i="70"/>
  <c r="N7" i="70"/>
  <c r="M7" i="70"/>
  <c r="L7" i="70"/>
  <c r="K7" i="70"/>
  <c r="J7" i="70"/>
  <c r="I7" i="70"/>
  <c r="N6" i="70"/>
  <c r="M6" i="70"/>
  <c r="L6" i="70"/>
  <c r="K6" i="70"/>
  <c r="J6" i="70"/>
  <c r="I6" i="70"/>
  <c r="G18" i="68"/>
  <c r="F18" i="68"/>
  <c r="E18" i="68"/>
  <c r="D18" i="68"/>
  <c r="C18" i="68"/>
  <c r="G17" i="68"/>
  <c r="F17" i="68"/>
  <c r="E17" i="68"/>
  <c r="D17" i="68"/>
  <c r="C17" i="68"/>
  <c r="G16" i="68"/>
  <c r="F16" i="68"/>
  <c r="E16" i="68"/>
  <c r="D16" i="68"/>
  <c r="C16" i="68"/>
  <c r="G15" i="68"/>
  <c r="F15" i="68"/>
  <c r="E15" i="68"/>
  <c r="D15" i="68"/>
  <c r="C15" i="68"/>
  <c r="G14" i="68"/>
  <c r="F14" i="68"/>
  <c r="E14" i="68"/>
  <c r="D14" i="68"/>
  <c r="C14" i="68"/>
  <c r="G13" i="68"/>
  <c r="H15" i="68" s="1"/>
  <c r="F13" i="68"/>
  <c r="E13" i="68"/>
  <c r="D13" i="68"/>
  <c r="C13" i="68"/>
  <c r="H19" i="65"/>
  <c r="G19" i="65"/>
  <c r="F19" i="65"/>
  <c r="E19" i="65"/>
  <c r="D19" i="65"/>
  <c r="C19" i="65"/>
  <c r="H18" i="65"/>
  <c r="G18" i="65"/>
  <c r="F18" i="65"/>
  <c r="E18" i="65"/>
  <c r="D18" i="65"/>
  <c r="C18" i="65"/>
  <c r="H17" i="65"/>
  <c r="G17" i="65"/>
  <c r="F17" i="65"/>
  <c r="E17" i="65"/>
  <c r="D17" i="65"/>
  <c r="C17" i="65"/>
  <c r="H16" i="65"/>
  <c r="G16" i="65"/>
  <c r="F16" i="65"/>
  <c r="E16" i="65"/>
  <c r="D16" i="65"/>
  <c r="C16" i="65"/>
  <c r="H15" i="65"/>
  <c r="G15" i="65"/>
  <c r="F15" i="65"/>
  <c r="E15" i="65"/>
  <c r="D15" i="65"/>
  <c r="C15" i="65"/>
  <c r="H14" i="65"/>
  <c r="G14" i="65"/>
  <c r="F14" i="65"/>
  <c r="E14" i="65"/>
  <c r="D14" i="65"/>
  <c r="C14" i="65"/>
  <c r="H17" i="64"/>
  <c r="G17" i="64"/>
  <c r="F17" i="64"/>
  <c r="E17" i="64"/>
  <c r="D17" i="64"/>
  <c r="C17" i="64"/>
  <c r="H16" i="64"/>
  <c r="G16" i="64"/>
  <c r="F16" i="64"/>
  <c r="E16" i="64"/>
  <c r="D16" i="64"/>
  <c r="C16" i="64"/>
  <c r="H15" i="64"/>
  <c r="G15" i="64"/>
  <c r="F15" i="64"/>
  <c r="E15" i="64"/>
  <c r="D15" i="64"/>
  <c r="C15" i="64"/>
  <c r="H14" i="64"/>
  <c r="G14" i="64"/>
  <c r="F14" i="64"/>
  <c r="E14" i="64"/>
  <c r="D14" i="64"/>
  <c r="C14" i="64"/>
  <c r="H13" i="64"/>
  <c r="G13" i="64"/>
  <c r="F13" i="64"/>
  <c r="E13" i="64"/>
  <c r="D13" i="64"/>
  <c r="C13" i="64"/>
  <c r="H12" i="64"/>
  <c r="G12" i="64"/>
  <c r="F12" i="64"/>
  <c r="E12" i="64"/>
  <c r="D12" i="64"/>
  <c r="C12" i="64"/>
  <c r="G18" i="62"/>
  <c r="F18" i="62"/>
  <c r="E18" i="62"/>
  <c r="D18" i="62"/>
  <c r="C18" i="62"/>
  <c r="B18" i="62"/>
  <c r="G17" i="62"/>
  <c r="F17" i="62"/>
  <c r="E17" i="62"/>
  <c r="D17" i="62"/>
  <c r="C17" i="62"/>
  <c r="B17" i="62"/>
  <c r="G16" i="62"/>
  <c r="F16" i="62"/>
  <c r="E16" i="62"/>
  <c r="D16" i="62"/>
  <c r="C16" i="62"/>
  <c r="B16" i="62"/>
  <c r="G15" i="62"/>
  <c r="F15" i="62"/>
  <c r="E15" i="62"/>
  <c r="D15" i="62"/>
  <c r="C15" i="62"/>
  <c r="B15" i="62"/>
  <c r="G14" i="62"/>
  <c r="F14" i="62"/>
  <c r="E14" i="62"/>
  <c r="D14" i="62"/>
  <c r="C14" i="62"/>
  <c r="B14" i="62"/>
  <c r="G13" i="62"/>
  <c r="F13" i="62"/>
  <c r="E13" i="62"/>
  <c r="D13" i="62"/>
  <c r="C13" i="62"/>
  <c r="B13" i="62"/>
  <c r="G18" i="61"/>
  <c r="F18" i="61"/>
  <c r="E18" i="61"/>
  <c r="D18" i="61"/>
  <c r="C18" i="61"/>
  <c r="B18" i="61"/>
  <c r="G17" i="61"/>
  <c r="F17" i="61"/>
  <c r="E17" i="61"/>
  <c r="D17" i="61"/>
  <c r="C17" i="61"/>
  <c r="B17" i="61"/>
  <c r="G16" i="61"/>
  <c r="F16" i="61"/>
  <c r="E16" i="61"/>
  <c r="D16" i="61"/>
  <c r="C16" i="61"/>
  <c r="B16" i="61"/>
  <c r="G15" i="61"/>
  <c r="F15" i="61"/>
  <c r="E15" i="61"/>
  <c r="D15" i="61"/>
  <c r="C15" i="61"/>
  <c r="B15" i="61"/>
  <c r="G14" i="61"/>
  <c r="F14" i="61"/>
  <c r="E14" i="61"/>
  <c r="D14" i="61"/>
  <c r="C14" i="61"/>
  <c r="B14" i="61"/>
  <c r="G13" i="61"/>
  <c r="F13" i="61"/>
  <c r="E13" i="61"/>
  <c r="D13" i="61"/>
  <c r="C13" i="61"/>
  <c r="B13" i="61"/>
  <c r="H10" i="54"/>
  <c r="I14" i="53"/>
  <c r="I13" i="53"/>
  <c r="I12" i="53"/>
  <c r="I11" i="53"/>
  <c r="I10" i="53"/>
  <c r="I9" i="53"/>
  <c r="I8" i="53"/>
  <c r="I7" i="53"/>
  <c r="I6" i="53"/>
  <c r="I5" i="53"/>
  <c r="H26" i="51"/>
  <c r="H25" i="51"/>
  <c r="H24" i="51"/>
  <c r="H23" i="51"/>
  <c r="H22" i="51"/>
  <c r="H21" i="51"/>
  <c r="H20" i="51"/>
  <c r="H19" i="51"/>
  <c r="H18" i="51"/>
  <c r="H17" i="51"/>
  <c r="H16" i="51"/>
  <c r="H15" i="51"/>
  <c r="H14" i="51"/>
  <c r="H13" i="51"/>
  <c r="H12" i="51"/>
  <c r="H11" i="51"/>
  <c r="H10" i="51"/>
  <c r="H9" i="51"/>
  <c r="H8" i="51"/>
  <c r="H7" i="51"/>
  <c r="B22" i="47"/>
  <c r="B20" i="47"/>
  <c r="B19" i="47"/>
  <c r="B18" i="47"/>
  <c r="B17" i="47"/>
  <c r="B16" i="47"/>
  <c r="B15" i="47"/>
  <c r="D13" i="46"/>
  <c r="D12" i="46"/>
  <c r="D11" i="46"/>
  <c r="D10" i="46"/>
  <c r="D9" i="46"/>
  <c r="D8" i="46"/>
  <c r="D7" i="46"/>
  <c r="D6" i="46"/>
  <c r="G19" i="44"/>
  <c r="F19" i="44"/>
  <c r="E19" i="44"/>
  <c r="D19" i="44"/>
  <c r="C19" i="44"/>
  <c r="G18" i="44"/>
  <c r="F18" i="44"/>
  <c r="E18" i="44"/>
  <c r="D18" i="44"/>
  <c r="C18" i="44"/>
  <c r="G17" i="44"/>
  <c r="F17" i="44"/>
  <c r="E17" i="44"/>
  <c r="D17" i="44"/>
  <c r="C17" i="44"/>
  <c r="G16" i="44"/>
  <c r="F16" i="44"/>
  <c r="E16" i="44"/>
  <c r="D16" i="44"/>
  <c r="C16" i="44"/>
  <c r="G15" i="44"/>
  <c r="F15" i="44"/>
  <c r="E15" i="44"/>
  <c r="D15" i="44"/>
  <c r="C15" i="44"/>
  <c r="G14" i="44"/>
  <c r="F14" i="44"/>
  <c r="E14" i="44"/>
  <c r="D14" i="44"/>
  <c r="C14" i="44"/>
  <c r="P7" i="37"/>
  <c r="P8" i="37"/>
  <c r="P6" i="37"/>
  <c r="R15" i="36"/>
  <c r="Q15" i="36"/>
  <c r="R14" i="36"/>
  <c r="Q14" i="36"/>
  <c r="R13" i="36"/>
  <c r="Q13" i="36"/>
  <c r="R12" i="36"/>
  <c r="Q12" i="36"/>
  <c r="R11" i="36"/>
  <c r="Q11" i="36"/>
  <c r="R10" i="36"/>
  <c r="Q10" i="36"/>
  <c r="R9" i="36"/>
  <c r="Q9" i="36"/>
  <c r="R8" i="36"/>
  <c r="Q8" i="36"/>
  <c r="R7" i="36"/>
  <c r="Q7" i="36"/>
  <c r="R6" i="36"/>
  <c r="Q6" i="36"/>
  <c r="C8" i="2"/>
  <c r="D8" i="2" s="1"/>
  <c r="D6" i="2"/>
  <c r="J17" i="70" l="1"/>
  <c r="L19" i="70"/>
  <c r="N21" i="70"/>
  <c r="J23" i="70"/>
  <c r="L28" i="70"/>
  <c r="N30" i="70"/>
  <c r="K17" i="70"/>
  <c r="M19" i="70"/>
  <c r="J22" i="70"/>
  <c r="K23" i="70"/>
  <c r="M28" i="70"/>
  <c r="J31" i="70"/>
  <c r="L17" i="70"/>
  <c r="N19" i="70"/>
  <c r="K22" i="70"/>
  <c r="L23" i="70"/>
  <c r="N28" i="70"/>
  <c r="K31" i="70"/>
  <c r="M17" i="70"/>
  <c r="J20" i="70"/>
  <c r="L22" i="70"/>
  <c r="M23" i="70"/>
  <c r="J29" i="70"/>
  <c r="L31" i="70"/>
  <c r="N17" i="70"/>
  <c r="K20" i="70"/>
  <c r="M22" i="70"/>
  <c r="N23" i="70"/>
  <c r="K29" i="70"/>
  <c r="M31" i="70"/>
  <c r="J18" i="70"/>
  <c r="L20" i="70"/>
  <c r="N22" i="70"/>
  <c r="J27" i="70"/>
  <c r="L29" i="70"/>
  <c r="N31" i="70"/>
  <c r="J33" i="70"/>
  <c r="N32" i="70"/>
  <c r="K27" i="70"/>
  <c r="M29" i="70"/>
  <c r="J32" i="70"/>
  <c r="K33" i="70"/>
  <c r="N20" i="70"/>
  <c r="L27" i="70"/>
  <c r="N29" i="70"/>
  <c r="K32" i="70"/>
  <c r="L33" i="70"/>
  <c r="M27" i="70"/>
  <c r="M33" i="70"/>
  <c r="N18" i="70"/>
  <c r="N27" i="70"/>
  <c r="P10" i="37"/>
  <c r="P11" i="37"/>
  <c r="P13" i="37"/>
  <c r="P12" i="37"/>
  <c r="P16" i="37"/>
  <c r="P4" i="37"/>
  <c r="P9" i="37"/>
  <c r="P5" i="37"/>
  <c r="P14" i="37"/>
  <c r="D4" i="2"/>
  <c r="D5" i="2"/>
  <c r="D7" i="2"/>
</calcChain>
</file>

<file path=xl/sharedStrings.xml><?xml version="1.0" encoding="utf-8"?>
<sst xmlns="http://schemas.openxmlformats.org/spreadsheetml/2006/main" count="3690" uniqueCount="1391">
  <si>
    <t xml:space="preserve">Table 1 </t>
  </si>
  <si>
    <t>Businesses in New Zealand</t>
  </si>
  <si>
    <t>Employee count size group</t>
  </si>
  <si>
    <t>1–5</t>
  </si>
  <si>
    <t>6–9</t>
  </si>
  <si>
    <t>10–19</t>
  </si>
  <si>
    <t>20–49</t>
  </si>
  <si>
    <t>50–99</t>
  </si>
  <si>
    <t>100+</t>
  </si>
  <si>
    <t>Total</t>
  </si>
  <si>
    <t>Enterprises</t>
  </si>
  <si>
    <t>Employee count</t>
  </si>
  <si>
    <t>-</t>
  </si>
  <si>
    <t>Geographic units</t>
  </si>
  <si>
    <t>Source: Statistics New Zealand Business Demography Statistics: At February 2023</t>
  </si>
  <si>
    <t>Original data</t>
  </si>
  <si>
    <t>New Zealand business demography statistics: At February 2023</t>
  </si>
  <si>
    <t>Location</t>
  </si>
  <si>
    <t>https://www.stats.govt.nz/information-releases/new-zealand-business-demography-statistics-at-february-2023/</t>
  </si>
  <si>
    <t xml:space="preserve">Figure 1 </t>
  </si>
  <si>
    <t>Number of businesses in the BOS population</t>
  </si>
  <si>
    <t>6-19 employees</t>
  </si>
  <si>
    <t>20-49 employees</t>
  </si>
  <si>
    <t>50-99 employees</t>
  </si>
  <si>
    <t>100+ employees</t>
  </si>
  <si>
    <t>Overall</t>
  </si>
  <si>
    <t>Source:</t>
  </si>
  <si>
    <t>Business Operations Survey - BUO</t>
  </si>
  <si>
    <t xml:space="preserve">Source: </t>
  </si>
  <si>
    <t>Statistics New Zealand Business Operations Survey 2007–2022</t>
  </si>
  <si>
    <t>https://infoshare.stats.govt.nz/Default.aspx</t>
  </si>
  <si>
    <t xml:space="preserve">Notes: </t>
  </si>
  <si>
    <t>The Business Operations Survey samples businesses with six or more employees. For more information on the businesses included, see: Section A in the appendix.</t>
  </si>
  <si>
    <t>Figures random-rounded to base 3 by SNZ to protect confidentiality</t>
  </si>
  <si>
    <t xml:space="preserve">Figure 2 </t>
  </si>
  <si>
    <t>Business operations</t>
  </si>
  <si>
    <t>Figure 3</t>
  </si>
  <si>
    <t>Selected business activities (Percentage of businesses)</t>
  </si>
  <si>
    <t>Export sales</t>
  </si>
  <si>
    <t>Tourism sales</t>
  </si>
  <si>
    <t>Investment in expansion</t>
  </si>
  <si>
    <t>Research &amp; Development</t>
  </si>
  <si>
    <t>Simple average</t>
  </si>
  <si>
    <t>Stats NZ Business Operations Survey 2007–2022</t>
  </si>
  <si>
    <t>Note there was a change in the question about exporting that means data before 2012 cannot be directly compared to that from 2012 onwards.</t>
  </si>
  <si>
    <t>Table reference:</t>
  </si>
  <si>
    <t>BUO161AA</t>
  </si>
  <si>
    <t>Figure 4</t>
  </si>
  <si>
    <t>Business practices and business performance</t>
  </si>
  <si>
    <t>Mean labour productivity relative to industry average</t>
  </si>
  <si>
    <t>Productivity Commission calculations using Business Operations Survey microdata within the Longitudinal Business Database.</t>
  </si>
  <si>
    <t>Notes:</t>
  </si>
  <si>
    <t xml:space="preserve">Labour productivity measures based on Fabling &amp; Guha Thakurta (2024); Fabling &amp; Maré, (2015, 2019). </t>
  </si>
  <si>
    <t>NO</t>
  </si>
  <si>
    <t>YES</t>
  </si>
  <si>
    <t>P-value (Mean for Yes=Mean for No)</t>
  </si>
  <si>
    <t>Yes share of population</t>
  </si>
  <si>
    <t>Has inward foreign direct investment (FDI) (2019)</t>
  </si>
  <si>
    <t>Performance pay  for &gt;50% of staff  (2017)</t>
  </si>
  <si>
    <t>Self-reported high productivity (2019)</t>
  </si>
  <si>
    <t>Planning horizon &gt;2 years (2017)</t>
  </si>
  <si>
    <t>Formal process for goals (2017)</t>
  </si>
  <si>
    <t>Monitors competitors very closely (2017)</t>
  </si>
  <si>
    <t>Performance reviews for &gt;50% of staff (2017)</t>
  </si>
  <si>
    <t>Has outward foreign direct investment (ODI) (2019)</t>
  </si>
  <si>
    <t>Has export sales (2019)</t>
  </si>
  <si>
    <t>Monitors job satisfaction for &gt;50% of staff (2017)</t>
  </si>
  <si>
    <t>Training for &gt;75% of staff (2017)</t>
  </si>
  <si>
    <t>Environmental measures in place (2017)</t>
  </si>
  <si>
    <t>Core equipment fully up-to-date (2019)</t>
  </si>
  <si>
    <t>Measures customer satisfaction&gt;twice a year (2017)</t>
  </si>
  <si>
    <t>Systematically assess skill gaps (2017)</t>
  </si>
  <si>
    <t>Has a web presence  (2018)</t>
  </si>
  <si>
    <t>Has health and safety processes (2017)</t>
  </si>
  <si>
    <t>Uses the internet  (2018)</t>
  </si>
  <si>
    <t>Does R&amp;D (2019)</t>
  </si>
  <si>
    <t>Introduced new goods or services (2019)</t>
  </si>
  <si>
    <t>Sought debt or equity finance (2019)</t>
  </si>
  <si>
    <t>Major or complete technical change (2019)</t>
  </si>
  <si>
    <t xml:space="preserve">Figure 5 </t>
  </si>
  <si>
    <t>Summary of business operations</t>
  </si>
  <si>
    <t>Figure 6</t>
  </si>
  <si>
    <r>
      <t>Core technology by industry</t>
    </r>
    <r>
      <rPr>
        <sz val="12"/>
        <color theme="1"/>
        <rFont val="Calibri"/>
        <family val="2"/>
        <scheme val="minor"/>
      </rPr>
      <t xml:space="preserve"> (2022)</t>
    </r>
  </si>
  <si>
    <t xml:space="preserve"> </t>
  </si>
  <si>
    <t>Fully up to date</t>
  </si>
  <si>
    <t>Up to 4 years behind</t>
  </si>
  <si>
    <t>4 years to 10 years behind</t>
  </si>
  <si>
    <t>More than 10 years behind</t>
  </si>
  <si>
    <t>Agriculture, forestry &amp; fishing</t>
  </si>
  <si>
    <t>Mining</t>
  </si>
  <si>
    <t>Manufacturing</t>
  </si>
  <si>
    <t>Electricity, gas, water &amp; waste services</t>
  </si>
  <si>
    <t>Construction</t>
  </si>
  <si>
    <t>Wholesale trade</t>
  </si>
  <si>
    <t>Retail trade</t>
  </si>
  <si>
    <t>Accommodation &amp; food services</t>
  </si>
  <si>
    <t>Transport, postal &amp; warehousing</t>
  </si>
  <si>
    <t>Information media &amp; telecoms</t>
  </si>
  <si>
    <t>Financial &amp; insurance services</t>
  </si>
  <si>
    <t>Rental, hiring &amp; real estate services</t>
  </si>
  <si>
    <t>Professional, scientific &amp; technical 
services</t>
  </si>
  <si>
    <t>Administrative &amp; support services</t>
  </si>
  <si>
    <t>Education &amp; training</t>
  </si>
  <si>
    <t>Health care &amp; social assistance</t>
  </si>
  <si>
    <t>Arts &amp; recreation services</t>
  </si>
  <si>
    <t>Other services</t>
  </si>
  <si>
    <t>All industries</t>
  </si>
  <si>
    <t xml:space="preserve">Productivity Commission calculations based on Business Operations Survey </t>
  </si>
  <si>
    <t>Question: A25 “How does this business’s core equipment (that is used in the production of this business’s main goods or services) compare with the best commonly available technology?”</t>
  </si>
  <si>
    <t>Statistics New Zealand Infoshare</t>
  </si>
  <si>
    <t xml:space="preserve">Table reference: </t>
  </si>
  <si>
    <t>BUO006AA</t>
  </si>
  <si>
    <t>Figure 7</t>
  </si>
  <si>
    <t>Investment in expansion, by firm size (2007-22)</t>
  </si>
  <si>
    <t>All businesses 6+</t>
  </si>
  <si>
    <t xml:space="preserve">Productivity Commission calculations based on Business Operations Survey, from StatsNZ Infoshare </t>
  </si>
  <si>
    <t xml:space="preserve">For notes on sample, see notes to Figure 1. </t>
  </si>
  <si>
    <t>BUO113AA</t>
  </si>
  <si>
    <t>Data come from the following question: A8 “For the last financial year, did this business invest in its expansion?” Respondents are asked to include: purchase of one or more businesses or assets (eg land, buildings, equipment); development or introduction of new or significantly improved goods, services, or processes; entry into new markets &amp; to not include increases in turnover for existing business, or ongoing operational expenses.</t>
  </si>
  <si>
    <t>Figure 8</t>
  </si>
  <si>
    <t>Investment in expansion, by industry (2022)</t>
  </si>
  <si>
    <t>2007</t>
  </si>
  <si>
    <t>2015</t>
  </si>
  <si>
    <t>2022</t>
  </si>
  <si>
    <t>Mining*</t>
  </si>
  <si>
    <t>Electricity, gas, water &amp; waste services*</t>
  </si>
  <si>
    <t>Accom and food services</t>
  </si>
  <si>
    <t>Information media &amp; telecommunications</t>
  </si>
  <si>
    <t>Financial and insurance services</t>
  </si>
  <si>
    <t>Professional, scientific &amp; technical services</t>
  </si>
  <si>
    <t>Admin and support services</t>
  </si>
  <si>
    <t>Education and training</t>
  </si>
  <si>
    <t>Health care and social assistance</t>
  </si>
  <si>
    <t>Arts and recreation services</t>
  </si>
  <si>
    <t>* Data must be treated with caution due to small sample side</t>
  </si>
  <si>
    <t xml:space="preserve">See notes to Figure 1 &amp; Figure 2. </t>
  </si>
  <si>
    <t>Figure 9</t>
  </si>
  <si>
    <t>Occupational structure of firms by firm size</t>
  </si>
  <si>
    <t>Managers and professionals</t>
  </si>
  <si>
    <t>Technicians and associate professionals</t>
  </si>
  <si>
    <t>Tradespersons and rel workers (inc apprentices)</t>
  </si>
  <si>
    <t>All other occupations</t>
  </si>
  <si>
    <t>Total staff</t>
  </si>
  <si>
    <t>BUO159AA</t>
  </si>
  <si>
    <t>Question: A16 “As at the end of the last financial year, what percentage of staff (working proprietors and employees) were working in the following occupational groups? Note: Assign staff to an occupational group according to the tasks or duties they spent the majority of their time performing.”</t>
  </si>
  <si>
    <t>Figure 10</t>
  </si>
  <si>
    <t>Occupational structure of firms by industry</t>
  </si>
  <si>
    <t>Managers &amp; professionals</t>
  </si>
  <si>
    <t>Technicians &amp; associate professionals</t>
  </si>
  <si>
    <t>Tradespersons &amp; related workers</t>
  </si>
  <si>
    <t>All employees</t>
  </si>
  <si>
    <t>BUO153AA</t>
  </si>
  <si>
    <t>Question A15 “Over the last financial year, what percentage of staff (working proprietors and employees) worked for this business on the following basis? Full-time (working 30 hrs or more per week); part-time (working less than 30 hrs per week)”</t>
  </si>
  <si>
    <t>Figure 11</t>
  </si>
  <si>
    <t>Percentage of part-time employees by industry</t>
  </si>
  <si>
    <t>Accommodation and food services</t>
  </si>
  <si>
    <t>Information media and telecommunications</t>
  </si>
  <si>
    <t>Administrative and support services</t>
  </si>
  <si>
    <t>Source: Productivity Commission calculations based on Business Operations Survey</t>
  </si>
  <si>
    <t>Notes: Question A15 “Over the last financial year, what percentage of staff (working proprietors and employees) worked for this business on the following basis? Full-time (working 30 hrs or more per week); part-time (working less than 30 hrs per week)”</t>
  </si>
  <si>
    <t>BUO152AA</t>
  </si>
  <si>
    <t>Question: “Over the last financial year, what percentage of staff (working proprietors and employees) worked for this business on the following basis? full-time (working 30 hours or more per week); part-time (working less than 30 hours per week)”</t>
  </si>
  <si>
    <t>Figure 12</t>
  </si>
  <si>
    <t>Collective agreements</t>
  </si>
  <si>
    <t>% with agreement (right axis)</t>
  </si>
  <si>
    <t>Zero</t>
  </si>
  <si>
    <t>1-10%</t>
  </si>
  <si>
    <t>11-50%</t>
  </si>
  <si>
    <t>51-90%</t>
  </si>
  <si>
    <t>91-100%</t>
  </si>
  <si>
    <t>Don't know</t>
  </si>
  <si>
    <t>Productivity Commission calculations based on Business Operations Survey</t>
  </si>
  <si>
    <t xml:space="preserve">Question A18 “As at the end of the last financial year, what percentage of this business’s employees were covered by a collective employment agreement?” </t>
  </si>
  <si>
    <t>BUO111AA</t>
  </si>
  <si>
    <t>Figure 13</t>
  </si>
  <si>
    <t>Severe recruitment difficulties have been rising</t>
  </si>
  <si>
    <t>Tradespersons &amp; rel workers (inc apprentices)</t>
  </si>
  <si>
    <r>
      <t xml:space="preserve">Question: </t>
    </r>
    <r>
      <rPr>
        <i/>
        <sz val="11"/>
        <color theme="1"/>
        <rFont val="Calibri"/>
        <family val="2"/>
        <scheme val="minor"/>
      </rPr>
      <t>A17 “</t>
    </r>
    <r>
      <rPr>
        <sz val="11"/>
        <color theme="1"/>
        <rFont val="Calibri"/>
        <family val="2"/>
        <scheme val="minor"/>
      </rPr>
      <t>Over the last financial year, to what extent did this business experience difficulty in recruiting new staff for any of the following occupational groups?</t>
    </r>
    <r>
      <rPr>
        <i/>
        <sz val="11"/>
        <color theme="1"/>
        <rFont val="Calibri"/>
        <family val="2"/>
        <scheme val="minor"/>
      </rPr>
      <t>”</t>
    </r>
    <r>
      <rPr>
        <sz val="11"/>
        <color theme="1"/>
        <rFont val="Calibri"/>
        <family val="2"/>
        <scheme val="minor"/>
      </rPr>
      <t xml:space="preserve"> </t>
    </r>
  </si>
  <si>
    <t>BUO149AA</t>
  </si>
  <si>
    <t>Lines show the percentage of firms who reported ‘severe difficulty’ finding each occupational group.</t>
  </si>
  <si>
    <t>Figure 14</t>
  </si>
  <si>
    <t>Recruitment difficulties by firm size</t>
  </si>
  <si>
    <t>Severe difficulty</t>
  </si>
  <si>
    <t>Moderate difficulty</t>
  </si>
  <si>
    <t>Tradespersons and related workers (inc apprentices)</t>
  </si>
  <si>
    <t>Notes: See notes to Figure 13</t>
  </si>
  <si>
    <t>Figure 15</t>
  </si>
  <si>
    <t>Vacancies and hard-to-fill vacancies, by business size (2016)</t>
  </si>
  <si>
    <t>Businesses with other vacancies</t>
  </si>
  <si>
    <t>vacancies</t>
  </si>
  <si>
    <t>Businesses with hard-to-fill vacancies</t>
  </si>
  <si>
    <t>with hard-to-fill vacancies</t>
  </si>
  <si>
    <t>6–19 employees</t>
  </si>
  <si>
    <t>20–49 employees</t>
  </si>
  <si>
    <t>50–99 employees</t>
  </si>
  <si>
    <t>Statistics New Zealand</t>
  </si>
  <si>
    <t>Business operations survey: 2016</t>
  </si>
  <si>
    <t>https://www.stats.govt.nz/information-releases/business-operations-survey-2016/</t>
  </si>
  <si>
    <t>"bos-2016-skills-csv-tables.csv"</t>
  </si>
  <si>
    <t>Question D2 “During the last financial year, has this business had any vacancies?” and D4 “During the last financial year, did this business experience difficulty filling any of these vacancies with suitable applicants?”</t>
  </si>
  <si>
    <t>Figure 16</t>
  </si>
  <si>
    <t>Vacancies and hard-to-fill vacancies, by industry (2016)</t>
  </si>
  <si>
    <t>Training</t>
  </si>
  <si>
    <t>Agriculture, forestry, &amp; fishing</t>
  </si>
  <si>
    <t>Mining(4)</t>
  </si>
  <si>
    <t>Electricity, gas, water, &amp; waste services(4)</t>
  </si>
  <si>
    <t>Transport, postal, &amp; warehousing</t>
  </si>
  <si>
    <t>Rental, hiring, &amp; real estate services</t>
  </si>
  <si>
    <t>All businesses</t>
  </si>
  <si>
    <t>See notes to Figure 15</t>
  </si>
  <si>
    <t>Figure 17</t>
  </si>
  <si>
    <r>
      <t>The impact of labour shortages</t>
    </r>
    <r>
      <rPr>
        <sz val="12"/>
        <color theme="1"/>
        <rFont val="Calibri"/>
        <family val="2"/>
        <scheme val="minor"/>
      </rPr>
      <t xml:space="preserve"> (2016)</t>
    </r>
  </si>
  <si>
    <t>As a percentage of firms who reported hard-to-fill vacancies</t>
  </si>
  <si>
    <t>All firms</t>
  </si>
  <si>
    <t>Firms reporting H2F</t>
  </si>
  <si>
    <t>Difficulty meeting quality or customer service standards</t>
  </si>
  <si>
    <t>Experience increased operating costs</t>
  </si>
  <si>
    <t>Lose business or orders to competitors</t>
  </si>
  <si>
    <t>Delay developing certain goods or services</t>
  </si>
  <si>
    <t>Difficulty introducing new technologies or working practices</t>
  </si>
  <si>
    <t>Withdraw from offering certain goods or services</t>
  </si>
  <si>
    <t>Experience none of the above</t>
  </si>
  <si>
    <t>Question D5 “In the last financial year, did recruitment difficulties cause this business to:”</t>
  </si>
  <si>
    <t>Figure 18</t>
  </si>
  <si>
    <t>Actions following labour shortages (2016)</t>
  </si>
  <si>
    <t>6–19</t>
  </si>
  <si>
    <t>employees</t>
  </si>
  <si>
    <t>total</t>
  </si>
  <si>
    <t>Increased advertising / recruitment spend</t>
  </si>
  <si>
    <t>Increased hours worked by existing employees (eg overtime)</t>
  </si>
  <si>
    <t>Used new recruitment methods or channels</t>
  </si>
  <si>
    <t>Increased wages or salaries</t>
  </si>
  <si>
    <t>Trained less well-qualified recruits</t>
  </si>
  <si>
    <t>Increased training given to the existing workforce</t>
  </si>
  <si>
    <t>Employed temporary workers</t>
  </si>
  <si>
    <t>Brought in contractors, or contracted work out</t>
  </si>
  <si>
    <t>Recruited workers from overseas</t>
  </si>
  <si>
    <t>Worked with tertiary education sector to increase supply of skills needed</t>
  </si>
  <si>
    <t>None of the above</t>
  </si>
  <si>
    <t>Answered "Yes" to Q4</t>
  </si>
  <si>
    <t>Question D7 “During the last financial year, which of the following actions has this business taken as a response to recruitment difficulties?”</t>
  </si>
  <si>
    <t>Figure 19</t>
  </si>
  <si>
    <t>Skills businesses find it difficult to obtain (2016)</t>
  </si>
  <si>
    <t xml:space="preserve">Q8 </t>
  </si>
  <si>
    <t>During the last financial year, were any of the following skills difficult to obtain from job applicants?</t>
  </si>
  <si>
    <t>Answer</t>
  </si>
  <si>
    <t>Skills difficult to obtain</t>
  </si>
  <si>
    <t>Skills not difficult to obtain</t>
  </si>
  <si>
    <t>Skills not required</t>
  </si>
  <si>
    <t>Professional / technical skills</t>
  </si>
  <si>
    <t>Trade related skills (eg plumbing, electrical, construction)</t>
  </si>
  <si>
    <t>Management / supervisory skills</t>
  </si>
  <si>
    <t>Customer service / sales skills</t>
  </si>
  <si>
    <t>Oral communication skills</t>
  </si>
  <si>
    <t>Written communication skills</t>
  </si>
  <si>
    <t>Team working skills</t>
  </si>
  <si>
    <t>Numeracy skills (eg ability to use numbers and measures)</t>
  </si>
  <si>
    <t>Computer skills</t>
  </si>
  <si>
    <t>Marketing skills</t>
  </si>
  <si>
    <t>Question D8 “During the last financial year, were any of the following skills difficult to obtain from job applicants?”</t>
  </si>
  <si>
    <t>Percentage figure to right of bars is the percentage of businesses finding it difficult to obtain a skill who require the skill, ie the ratio of the left bar to the total of the left and middle bars.</t>
  </si>
  <si>
    <t>Figure 20</t>
  </si>
  <si>
    <t>Internal skill gaps (2016)</t>
  </si>
  <si>
    <t>Q9</t>
  </si>
  <si>
    <t>Which of the following skills do existing employees most need
to improve</t>
  </si>
  <si>
    <t>Percentage of firms who reported hard-to-fill vacancies</t>
  </si>
  <si>
    <t>Customer service / sales</t>
  </si>
  <si>
    <t>Team working</t>
  </si>
  <si>
    <t>Management / supervisory</t>
  </si>
  <si>
    <t>Oral communication</t>
  </si>
  <si>
    <t>Computer</t>
  </si>
  <si>
    <t>Written communication</t>
  </si>
  <si>
    <t>Professional / technical</t>
  </si>
  <si>
    <t>Trade related</t>
  </si>
  <si>
    <t xml:space="preserve">Numeracy </t>
  </si>
  <si>
    <t>Marketing</t>
  </si>
  <si>
    <t xml:space="preserve">Productivity Commission calculations based on Business Operations Survey Infoshare </t>
  </si>
  <si>
    <t>Question D9 “Which of the following skills do existing employees most need to improve?”</t>
  </si>
  <si>
    <t xml:space="preserve">
Trade-related skills include plumbing, electrical and construction skills.
</t>
  </si>
  <si>
    <t xml:space="preserve">Numeracy skills include the ability to use numbers and measures </t>
  </si>
  <si>
    <t>Figure 21</t>
  </si>
  <si>
    <t>Percentage of employees receiving training (2016)</t>
  </si>
  <si>
    <t xml:space="preserve">Q11 </t>
  </si>
  <si>
    <t>During the last financial year, what percentage of this business's employees received training that was provided or funded by your business?</t>
  </si>
  <si>
    <t>100+ employee</t>
  </si>
  <si>
    <t>1-25%</t>
  </si>
  <si>
    <t>26-50%</t>
  </si>
  <si>
    <t>51-75%</t>
  </si>
  <si>
    <t>76-99%</t>
  </si>
  <si>
    <t>Question D11 “During the last financial year, what percentage of this business’s employees received training that was
provided or funded by your business?”</t>
  </si>
  <si>
    <t>Figure 22</t>
  </si>
  <si>
    <t xml:space="preserve">Business environmental factors </t>
  </si>
  <si>
    <t>Bad</t>
  </si>
  <si>
    <t>Neither bad nor good</t>
  </si>
  <si>
    <t>Good</t>
  </si>
  <si>
    <t>Transport infrastructure</t>
  </si>
  <si>
    <t xml:space="preserve">ICT infrastructure </t>
  </si>
  <si>
    <t>Water and waste infrastructure</t>
  </si>
  <si>
    <t>Local body planning and regulatory processes</t>
  </si>
  <si>
    <t>Skilled labour market</t>
  </si>
  <si>
    <t>Unskilled labour market</t>
  </si>
  <si>
    <t>Business networks</t>
  </si>
  <si>
    <t>Question A28 “When thinking about the city, town, or district in which this business operates, how would you rate the following factors?”</t>
  </si>
  <si>
    <t>Information and communications technology infrastructure includes broadband availability, mobile phone coverage).</t>
  </si>
  <si>
    <t>Local body planning and regulatory processes includes building consents, Resource Management Act approvals.</t>
  </si>
  <si>
    <t>Business networks includes local business associations.</t>
  </si>
  <si>
    <t xml:space="preserve">Figure 23 </t>
  </si>
  <si>
    <t>Skilled and unskilled labour markets</t>
  </si>
  <si>
    <t>Balance of firms rating the labour market as ‘good’, versus those who rate it as ‘bad’</t>
  </si>
  <si>
    <t xml:space="preserve">See notes to Figure 22. </t>
  </si>
  <si>
    <t xml:space="preserve">Excluded category is ‘neither bad nor good’. </t>
  </si>
  <si>
    <t>Orange line signifies number of businesses rating the labour market as being good is the same as those reporting it a bad.</t>
  </si>
  <si>
    <t>2008</t>
  </si>
  <si>
    <t>2009</t>
  </si>
  <si>
    <t>2010</t>
  </si>
  <si>
    <t>2011</t>
  </si>
  <si>
    <t>2012</t>
  </si>
  <si>
    <t>2013</t>
  </si>
  <si>
    <t>2014</t>
  </si>
  <si>
    <t>2016</t>
  </si>
  <si>
    <t>2017</t>
  </si>
  <si>
    <t>2018</t>
  </si>
  <si>
    <t>2019</t>
  </si>
  <si>
    <t>2020</t>
  </si>
  <si>
    <t>2021</t>
  </si>
  <si>
    <t>Figure 24 Quality of infrastructure</t>
  </si>
  <si>
    <t>Contact: Information Centre</t>
  </si>
  <si>
    <t>Telephone: 0508 525 525</t>
  </si>
  <si>
    <t>ICT infrastructure</t>
  </si>
  <si>
    <t>Email:info@stats.govt.nz</t>
  </si>
  <si>
    <t>Excluded category is ‘neither bad nor good’. Orange line signifies number of businesses rating the labour market as being good is the same as those reporting it a bad.</t>
  </si>
  <si>
    <t>Figure 25</t>
  </si>
  <si>
    <t>Competitive environment</t>
  </si>
  <si>
    <t>Captive market or no effective competition</t>
  </si>
  <si>
    <t>No more than one or two competitors</t>
  </si>
  <si>
    <t>Many competitors, several dominant</t>
  </si>
  <si>
    <t>Many competitors, none dominant</t>
  </si>
  <si>
    <t>Notes: Question A27 “How would you describe this business’s competition?”</t>
  </si>
  <si>
    <t>BUO030AA</t>
  </si>
  <si>
    <t>Figure 26</t>
  </si>
  <si>
    <t>Competition by industry</t>
  </si>
  <si>
    <t xml:space="preserve">Finance &amp; insurance </t>
  </si>
  <si>
    <t>Rental, hiring, &amp; real estate</t>
  </si>
  <si>
    <t>Prof, scientific, &amp; technical</t>
  </si>
  <si>
    <t>Admin &amp; support services</t>
  </si>
  <si>
    <t>Notes: See notes to Figure 25</t>
  </si>
  <si>
    <t xml:space="preserve">Figure 27 </t>
  </si>
  <si>
    <t xml:space="preserve">Regulation is the third most commonly reported factor effort </t>
  </si>
  <si>
    <t>Factors requiring time and resources (2016)</t>
  </si>
  <si>
    <t>Labour factors</t>
  </si>
  <si>
    <t>Customer related factors</t>
  </si>
  <si>
    <t>Regulatory factors</t>
  </si>
  <si>
    <t>Supplier factors</t>
  </si>
  <si>
    <t>Technological / equipment factors</t>
  </si>
  <si>
    <t>Financing factors</t>
  </si>
  <si>
    <t>Infrastructure factors</t>
  </si>
  <si>
    <t>Competition factors</t>
  </si>
  <si>
    <t>Notes: Question C3: “In the last two financial years, which of the following factors did this business spend significant time and resources on?”</t>
  </si>
  <si>
    <t xml:space="preserve">Figure 28 </t>
  </si>
  <si>
    <t>Larger firms are more likely to spend significant time and resources on regulation</t>
  </si>
  <si>
    <t>Factors requiring time and resources, by firm size (2016)</t>
  </si>
  <si>
    <t>100 employees</t>
  </si>
  <si>
    <t>Figure 29</t>
  </si>
  <si>
    <t>Local body planning consents and approvals, by firm size</t>
  </si>
  <si>
    <t>answer</t>
  </si>
  <si>
    <t>Building Act</t>
  </si>
  <si>
    <t>Conservation Act</t>
  </si>
  <si>
    <t>Resource Management Act</t>
  </si>
  <si>
    <t>don't know</t>
  </si>
  <si>
    <t>none of these</t>
  </si>
  <si>
    <t>Business count</t>
  </si>
  <si>
    <t>Question C12: “In the last two financial years, under which local body planning and regulatory process has this business applied for consent or approval?”</t>
  </si>
  <si>
    <t>Figure 30</t>
  </si>
  <si>
    <t>In the last 2 financial years, which of the following areas of regulation did this business spend significant time and resources on?</t>
  </si>
  <si>
    <t>Workplace safety</t>
  </si>
  <si>
    <t>Employment regulation</t>
  </si>
  <si>
    <t>Product standards /safety reg</t>
  </si>
  <si>
    <t>Environmental regulation</t>
  </si>
  <si>
    <t>Other industry specific regulation</t>
  </si>
  <si>
    <t>Business and trade laws</t>
  </si>
  <si>
    <t>Border regulation</t>
  </si>
  <si>
    <t>Notes: Question C9: “In the last two financial years, which of the following factors did this business spend significant time and resources on?”</t>
  </si>
  <si>
    <t>Figure 31</t>
  </si>
  <si>
    <t>Regulatory requirements businesses spend significant time and resources on</t>
  </si>
  <si>
    <t>Finding out about what is required</t>
  </si>
  <si>
    <t>Complying with monitoring, audits, and inspections</t>
  </si>
  <si>
    <t>Adjusting the business to regulatory changes</t>
  </si>
  <si>
    <t>Providing the required information to government</t>
  </si>
  <si>
    <t>Applying for consents and approvals</t>
  </si>
  <si>
    <t>On dispute resolution process</t>
  </si>
  <si>
    <t>On none of the above</t>
  </si>
  <si>
    <t>Notes: Question C8: “In the last two financial years, which of the following New Zealand regulatory requirements did this business spend significant time and resources on?”</t>
  </si>
  <si>
    <t>Figure 32</t>
  </si>
  <si>
    <t>Responses to regulation</t>
  </si>
  <si>
    <t>Raised the skill level or employees</t>
  </si>
  <si>
    <t>Improved existing products, processes or services</t>
  </si>
  <si>
    <t>Changed materials, equipment or work practices</t>
  </si>
  <si>
    <t>Introduced new products, processes or services</t>
  </si>
  <si>
    <t>Increased the use of outsourced services</t>
  </si>
  <si>
    <t>Figure 33</t>
  </si>
  <si>
    <t>Reasons for external advice</t>
  </si>
  <si>
    <t xml:space="preserve">        </t>
  </si>
  <si>
    <t>Need for assurance</t>
  </si>
  <si>
    <t>No external source(s) was used</t>
  </si>
  <si>
    <t>Concern about penalties for 
non-compliance</t>
  </si>
  <si>
    <t>Lack of clarity around legal 
requirements</t>
  </si>
  <si>
    <t>No internal resource available</t>
  </si>
  <si>
    <t>Independent advice need 
for compliance</t>
  </si>
  <si>
    <t>Requirement by regulation</t>
  </si>
  <si>
    <t>Faster</t>
  </si>
  <si>
    <t>More cost effective</t>
  </si>
  <si>
    <t>Unreliable or inconsistent 
advice from other sources</t>
  </si>
  <si>
    <t>Other</t>
  </si>
  <si>
    <t>Notes: Question C11: “Why did this business use an external source(s) for advice on complying with regulation?”</t>
  </si>
  <si>
    <t>Figure 34</t>
  </si>
  <si>
    <t>Reasons for external advice, by firm size</t>
  </si>
  <si>
    <t>Overal</t>
  </si>
  <si>
    <t>Concern about penalties for non-compliance</t>
  </si>
  <si>
    <t>Lack of clarity around legal requirements</t>
  </si>
  <si>
    <t>Unreliable or inconsistent advice from other sources</t>
  </si>
  <si>
    <t>Figure 35</t>
  </si>
  <si>
    <t xml:space="preserve"> Impact of regulation on business performance</t>
  </si>
  <si>
    <t>Constrained</t>
  </si>
  <si>
    <t>Neither constrained nor enhanced</t>
  </si>
  <si>
    <t>Enhanced</t>
  </si>
  <si>
    <t>Not applicable</t>
  </si>
  <si>
    <t>Constrained/Enhanced (right axis)</t>
  </si>
  <si>
    <t>Product standards /safety regulation</t>
  </si>
  <si>
    <t xml:space="preserve">Question C6: “In the last two financial years, which of the following areas of regulation in New Zealand constrained or enhanced this business’s performance?” </t>
  </si>
  <si>
    <t>Excludes ‘Don’t know’ responses.</t>
  </si>
  <si>
    <t>Figure 36</t>
  </si>
  <si>
    <t>Impact of regulation on business performance, by firm size</t>
  </si>
  <si>
    <t>In the last 2 financial years, which of the following areas of regulation in New Zealand constrained or enhanced this business’s performance?</t>
  </si>
  <si>
    <t>Constrained/Enhanced</t>
  </si>
  <si>
    <t>workplace safety</t>
  </si>
  <si>
    <t xml:space="preserve">6–19 </t>
  </si>
  <si>
    <t xml:space="preserve">20–49 </t>
  </si>
  <si>
    <t xml:space="preserve">50–99 </t>
  </si>
  <si>
    <t>employment regulation</t>
  </si>
  <si>
    <t>environmental regulation</t>
  </si>
  <si>
    <t>other industry specific regulation</t>
  </si>
  <si>
    <t>Figure 37</t>
  </si>
  <si>
    <t>The effects of regulation</t>
  </si>
  <si>
    <t>Increased efficiency in 
running the business</t>
  </si>
  <si>
    <t>Increased customer confidence</t>
  </si>
  <si>
    <t>Increased employee productivity</t>
  </si>
  <si>
    <t>Increased competition</t>
  </si>
  <si>
    <t>Provided new market 
opportunities</t>
  </si>
  <si>
    <t>Created a level playing field in this business's industry</t>
  </si>
  <si>
    <t>Increased customer 
confidence</t>
  </si>
  <si>
    <t>Increased employee 
productivity</t>
  </si>
  <si>
    <t>Created a level playing 
field in this business's 
industry</t>
  </si>
  <si>
    <t>Question C5: In the last 2 financial years, did this business experience any of the following effects from New Zealand regulation?</t>
  </si>
  <si>
    <t>Figure 38</t>
  </si>
  <si>
    <t>Impact of regulation on exporting and innovation, by firm size</t>
  </si>
  <si>
    <t xml:space="preserve">Constrained   </t>
  </si>
  <si>
    <t>Constrained /enhanced</t>
  </si>
  <si>
    <t>Ability to export</t>
  </si>
  <si>
    <t xml:space="preserve">100+ </t>
  </si>
  <si>
    <t>Ability to innovate</t>
  </si>
  <si>
    <t xml:space="preserve">                </t>
  </si>
  <si>
    <t>Question C7: “In the last 2 financial years, did regulation in New Zealand constrain or enhance this business’s: ability to export; ability to innovate?”</t>
  </si>
  <si>
    <t xml:space="preserve">Figure 39 </t>
  </si>
  <si>
    <r>
      <t>Areas of focus and their importance to the strategies of the business</t>
    </r>
    <r>
      <rPr>
        <sz val="12"/>
        <color theme="1"/>
        <rFont val="Calibri"/>
        <family val="2"/>
        <scheme val="minor"/>
      </rPr>
      <t xml:space="preserve"> (2017)</t>
    </r>
  </si>
  <si>
    <t>not at all important</t>
  </si>
  <si>
    <t>a little important</t>
  </si>
  <si>
    <t>moderately important</t>
  </si>
  <si>
    <t>very important</t>
  </si>
  <si>
    <t>Quality of goods and services produced by this business</t>
  </si>
  <si>
    <t>Delivery of goods and services to customers</t>
  </si>
  <si>
    <t>Pricing of goods and services sold by this business</t>
  </si>
  <si>
    <t>Flexibility / ability to make changes</t>
  </si>
  <si>
    <t>Innovation (improvements to goods, services and processes)</t>
  </si>
  <si>
    <t xml:space="preserve">Quality of goods and services </t>
  </si>
  <si>
    <t>Productivity Commission calculations based on Business Operations Survey 2017, Section C: Business Practices.</t>
  </si>
  <si>
    <t>Question C2 “Mark one oval for each item listed. How important are the following to the strategies of this business?”</t>
  </si>
  <si>
    <t>Business operations survey: 2017</t>
  </si>
  <si>
    <t>https://www.stats.govt.nz/information-releases/business-operations-survey-2017/</t>
  </si>
  <si>
    <t>Figure 40</t>
  </si>
  <si>
    <t xml:space="preserve">Market focus of the business during the last 2 financial years </t>
  </si>
  <si>
    <t>not at all</t>
  </si>
  <si>
    <t>a little amount</t>
  </si>
  <si>
    <t>a moderate amount</t>
  </si>
  <si>
    <t>a great deal</t>
  </si>
  <si>
    <t>Existing domestic markets</t>
  </si>
  <si>
    <t>New domestic markets</t>
  </si>
  <si>
    <t>Existing export markets</t>
  </si>
  <si>
    <t>New export markets</t>
  </si>
  <si>
    <t>Question C3 “Mark one oval for each item listed. During the last 2 financial years, to what extent did this business focus on the following types of markets?”</t>
  </si>
  <si>
    <t>Figure 41</t>
  </si>
  <si>
    <t>Business goal-setting, by firm size</t>
  </si>
  <si>
    <t>No goals set for this business</t>
  </si>
  <si>
    <t>Up to 6 months</t>
  </si>
  <si>
    <t>Up to a year</t>
  </si>
  <si>
    <t>Up to 2 years</t>
  </si>
  <si>
    <t>More than 2 years</t>
  </si>
  <si>
    <t>No goals set</t>
  </si>
  <si>
    <t>Formal process</t>
  </si>
  <si>
    <t>Question C5: “Are those goals mainly developed through: formal processes; informal processes?”</t>
  </si>
  <si>
    <t>Figure 42</t>
  </si>
  <si>
    <t>Requirements of customers, employees and suppliers incorporated into goal development, by firm size</t>
  </si>
  <si>
    <t>Always</t>
  </si>
  <si>
    <t>Frequently</t>
  </si>
  <si>
    <t>Sometimes</t>
  </si>
  <si>
    <t>Never</t>
  </si>
  <si>
    <t>Customers</t>
  </si>
  <si>
    <t>Employees</t>
  </si>
  <si>
    <t>Suppliers</t>
  </si>
  <si>
    <t>Question C6: “In developing goals, how often does this business incorporate the requirements of: Customers; Employees; Suppliers?</t>
  </si>
  <si>
    <t>Figure 43</t>
  </si>
  <si>
    <t>Business’ values and vision or mission for the future, by firm size</t>
  </si>
  <si>
    <t>Q8</t>
  </si>
  <si>
    <t xml:space="preserve">To what extent does this business promote a set of company values to its employees? </t>
  </si>
  <si>
    <t>Q7</t>
  </si>
  <si>
    <t>Does this business have a clear vision or mission for the future (eg a vision statement)?</t>
  </si>
  <si>
    <t>A great deal</t>
  </si>
  <si>
    <t>A little amount</t>
  </si>
  <si>
    <t>A moderate amount</t>
  </si>
  <si>
    <t>Not at all</t>
  </si>
  <si>
    <t>Has vision/mission statement</t>
  </si>
  <si>
    <t>Questions C7: “Does this business have a clear vision or mission for the future (eg a vision statement)?” and</t>
  </si>
  <si>
    <t>C8: “To what extent does this business promote a set of company values to its employees?”</t>
  </si>
  <si>
    <t>Figure 44</t>
  </si>
  <si>
    <t>Communication of strategy, by firm size</t>
  </si>
  <si>
    <t>Goals</t>
  </si>
  <si>
    <t>Major changes</t>
  </si>
  <si>
    <t>Plans</t>
  </si>
  <si>
    <t>Potential improvements</t>
  </si>
  <si>
    <t>Source: Productivity Commission calculations based on Business Operations Survey 2017, Section C: Business Practices.</t>
  </si>
  <si>
    <t>Notes: Question: C9 “Are employees in this business regularly communicated with regarding goals etc.?”</t>
  </si>
  <si>
    <t>Figure 45</t>
  </si>
  <si>
    <t>Systematic measurement of customer satisfaction, by firm size</t>
  </si>
  <si>
    <t>More than twice a year</t>
  </si>
  <si>
    <t>Twice a year</t>
  </si>
  <si>
    <t>Once a year</t>
  </si>
  <si>
    <t>Less than once a year</t>
  </si>
  <si>
    <t>Complaints procedures</t>
  </si>
  <si>
    <t>Question: C12: “How often does this business systematically measure customer satisfaction?” and C10 “Does this business have set procedures (consistent methods that staff know and adhere to) for dealing with customer complaints?”</t>
  </si>
  <si>
    <t>Figure 46</t>
  </si>
  <si>
    <t>Extent of contact of staff with major customers, by firm size</t>
  </si>
  <si>
    <t>A small amount</t>
  </si>
  <si>
    <t>Question: C11 “To what extent do staff, other than sales and marketing staff, have contact with major customers?”</t>
  </si>
  <si>
    <t xml:space="preserve">Figure 47 </t>
  </si>
  <si>
    <t>Collaboration with customers to improve products &amp; services, by firm size</t>
  </si>
  <si>
    <t>How closely does this business work with customers to develop or improve products or services?</t>
  </si>
  <si>
    <t>Not closely</t>
  </si>
  <si>
    <t>Quite closely</t>
  </si>
  <si>
    <t>Very closely</t>
  </si>
  <si>
    <t xml:space="preserve">Source:  </t>
  </si>
  <si>
    <t>Question: C13: “How closely does this business work with customers to develop or improve products or services?”</t>
  </si>
  <si>
    <t>Figure 48</t>
  </si>
  <si>
    <t>Improvements requested from customers</t>
  </si>
  <si>
    <t>Question</t>
  </si>
  <si>
    <t>Main customer</t>
  </si>
  <si>
    <t>Secondary customer</t>
  </si>
  <si>
    <t>End-consumers/customers</t>
  </si>
  <si>
    <t>Other NZ businesses, as part of a contract to supply the private market</t>
  </si>
  <si>
    <t>Central government (eg ministries, departments, health boards, schools)</t>
  </si>
  <si>
    <t>Foreign businesses</t>
  </si>
  <si>
    <t>Local council (eg District, City or Regional Councils)</t>
  </si>
  <si>
    <t>Other NZ businesses, as part of a contract to supply the government</t>
  </si>
  <si>
    <t>State Owned Enterprises and/or universities</t>
  </si>
  <si>
    <t>Foreign government organisations</t>
  </si>
  <si>
    <t>Total businesses in sample</t>
  </si>
  <si>
    <t xml:space="preserve">         </t>
  </si>
  <si>
    <t>Other NZ businesses, 
to supply the private market</t>
  </si>
  <si>
    <t>Central government</t>
  </si>
  <si>
    <t>Other NZ businesses, 
to supply the government</t>
  </si>
  <si>
    <t>Notes: Question “Did your main or secondary customers request any of the following practices?”</t>
  </si>
  <si>
    <t>Figure 49</t>
  </si>
  <si>
    <t>Supplier systems for quality, by firm size</t>
  </si>
  <si>
    <t>No suppliers</t>
  </si>
  <si>
    <t>Some suppliers</t>
  </si>
  <si>
    <t>Most suppliers</t>
  </si>
  <si>
    <t>All suppliers</t>
  </si>
  <si>
    <t>Question C14: “For how many suppliers does the business have systems in place for measuring the quality of materials, goods or services?”</t>
  </si>
  <si>
    <t>Figure 50</t>
  </si>
  <si>
    <t>Process collaboration with suppliers by firm size</t>
  </si>
  <si>
    <t>not closely</t>
  </si>
  <si>
    <t>quite closely</t>
  </si>
  <si>
    <t>very closely</t>
  </si>
  <si>
    <t>Notes: Question C15: “How closely does this business work with suppliers to improve each other’s processes?”</t>
  </si>
  <si>
    <t>Figure 51</t>
  </si>
  <si>
    <t>Non-managerial collaboration with suppliers by firm size</t>
  </si>
  <si>
    <t>To what extent do non-managerial staff have contact with this business's major suppliers?</t>
  </si>
  <si>
    <t>Contact with major suppliers</t>
  </si>
  <si>
    <t>Authority to contact external suppliers 
when supply problems arise</t>
  </si>
  <si>
    <t>Notes: Question C15 “To what extent do non-managerial staff have contact with this business's major suppliers?” C16: “When supply problems arise, do this business’s non-managerial staff have the authority to contact external suppliers?”</t>
  </si>
  <si>
    <t>Figure 52</t>
  </si>
  <si>
    <t>Assessing business performance</t>
  </si>
  <si>
    <t>To what extent did this business focus on the following when assessing performance?</t>
  </si>
  <si>
    <t>cost measures</t>
  </si>
  <si>
    <t>financial measures</t>
  </si>
  <si>
    <t>human resources</t>
  </si>
  <si>
    <t>innovation measures</t>
  </si>
  <si>
    <t>operational measures</t>
  </si>
  <si>
    <t>quality measures</t>
  </si>
  <si>
    <t>Financial measures</t>
  </si>
  <si>
    <t>Cost measures</t>
  </si>
  <si>
    <t>Quality measures</t>
  </si>
  <si>
    <t>Operational measures</t>
  </si>
  <si>
    <t>Human resources</t>
  </si>
  <si>
    <t>Innovation measures</t>
  </si>
  <si>
    <t>Notes: C20: “During the last</t>
  </si>
  <si>
    <t>Figure 53</t>
  </si>
  <si>
    <t xml:space="preserve">Monitoring competitors </t>
  </si>
  <si>
    <t>How closely does this business monitor competitors' goods or services?</t>
  </si>
  <si>
    <t>Notes: C22: “How closely does this business monitor competitors' goods or services?”</t>
  </si>
  <si>
    <t>Figure 54</t>
  </si>
  <si>
    <t>Comparing business performance</t>
  </si>
  <si>
    <t>Who has the business compared its performance or processes with?</t>
  </si>
  <si>
    <t>Businesses in NZ and in different industry</t>
  </si>
  <si>
    <t>Businesses in NZ and in same industry</t>
  </si>
  <si>
    <t>Businesses outside NZ and in different industry</t>
  </si>
  <si>
    <t>Businesses outside NZ and in same industry</t>
  </si>
  <si>
    <t>none of the above</t>
  </si>
  <si>
    <t>6-19 
employees</t>
  </si>
  <si>
    <t>20-49 
employees</t>
  </si>
  <si>
    <t>50-99 
employees</t>
  </si>
  <si>
    <t>100+ 
employees</t>
  </si>
  <si>
    <t>Notes: Question C21: “Mark all that apply. During the last 2 financial years, has the performance or processes of this business been compared in any systematic way with:”</t>
  </si>
  <si>
    <t xml:space="preserve">Figure 55 </t>
  </si>
  <si>
    <t xml:space="preserve">Formal employment practices, by firm size </t>
  </si>
  <si>
    <t>What percentage of employees in this business have…</t>
  </si>
  <si>
    <t>6-19</t>
  </si>
  <si>
    <t>All</t>
  </si>
  <si>
    <t>15% or less</t>
  </si>
  <si>
    <t>30% or less</t>
  </si>
  <si>
    <t>50% or less</t>
  </si>
  <si>
    <t>51%-99%</t>
  </si>
  <si>
    <t>zero</t>
  </si>
  <si>
    <t>Performance Reviews</t>
  </si>
  <si>
    <t>Questions C25-27 “Over the last financial year, what percentage of employees in this business [had their job satisfaction formally assessed]/[had formal performance reviews (consistent methods that are recognised and regularly used)]/[are currently on ‘pay for performance’ schemes (eg productivity based incentives, profit sharing, bonuses, etc)]?”</t>
  </si>
  <si>
    <t>Pay for performance schemes</t>
  </si>
  <si>
    <t>Figure 56</t>
  </si>
  <si>
    <t>Workplace assessments, by firm size</t>
  </si>
  <si>
    <t>Q30</t>
  </si>
  <si>
    <t xml:space="preserve">Does this business undertake systematic assessments of the skill gaps and training needs of it's individual employees? </t>
  </si>
  <si>
    <t>Q31</t>
  </si>
  <si>
    <t xml:space="preserve">Does this business have processes in place to manage health and safety (eg inspections  provision of information to staff)? </t>
  </si>
  <si>
    <t>Skill gap assessments</t>
  </si>
  <si>
    <t>Health &amp; safety processes</t>
  </si>
  <si>
    <t>Question C30 “Does this business undertake systematic assessments of the skill gaps and training needs of its individual employees? and C31 “Does this business have processes in place to manage health and safety (eg inspections, provision of information to staff)?”</t>
  </si>
  <si>
    <t xml:space="preserve">Figure 57 </t>
  </si>
  <si>
    <t xml:space="preserve">Training, by firm size </t>
  </si>
  <si>
    <t>What percentage of employees in this business participated in training?</t>
  </si>
  <si>
    <t>25% or less</t>
  </si>
  <si>
    <t>75% or less</t>
  </si>
  <si>
    <t>76%-100%</t>
  </si>
  <si>
    <t>Question C28 “Over the last financial year, please estimate the percentage of employees in this business who participated in training”</t>
  </si>
  <si>
    <t xml:space="preserve">Figure 58a </t>
  </si>
  <si>
    <t xml:space="preserve">Training </t>
  </si>
  <si>
    <t>What percentage of employees in this business have received training in…</t>
  </si>
  <si>
    <t>Computer skills training</t>
  </si>
  <si>
    <t>Customer service/sales skills training</t>
  </si>
  <si>
    <t>Health and safety training</t>
  </si>
  <si>
    <t>Other job related skills</t>
  </si>
  <si>
    <t xml:space="preserve">Professional / technical skills </t>
  </si>
  <si>
    <t>Trade related skills</t>
  </si>
  <si>
    <t>Ordering</t>
  </si>
  <si>
    <t>75+100</t>
  </si>
  <si>
    <t>50%  or less</t>
  </si>
  <si>
    <t>Health and safety</t>
  </si>
  <si>
    <t>Professional/ technical skills</t>
  </si>
  <si>
    <t>Trade related 
skills</t>
  </si>
  <si>
    <t>Customer service/sales skills</t>
  </si>
  <si>
    <t>Management /supervisory skills</t>
  </si>
  <si>
    <t xml:space="preserve">Figure 59 </t>
  </si>
  <si>
    <t xml:space="preserve">Innovation in New Zealand businesses </t>
  </si>
  <si>
    <t>(Introduced in the last two financial years)</t>
  </si>
  <si>
    <t>Goods &amp; services</t>
  </si>
  <si>
    <t>Operational
 processes</t>
  </si>
  <si>
    <t>Organisational or managerial processes</t>
  </si>
  <si>
    <t>Marketing methods</t>
  </si>
  <si>
    <t xml:space="preserve">All four </t>
  </si>
  <si>
    <t>+ two others</t>
  </si>
  <si>
    <t>+ one other</t>
  </si>
  <si>
    <t>One type of innovation</t>
  </si>
  <si>
    <t>Source</t>
  </si>
  <si>
    <t>https://www.stats.govt.nz/information-releases/business-operations-survey-2021/</t>
  </si>
  <si>
    <t>Source: Productivity Commission calculations based on Business Operations Survey, Section B Innovation</t>
  </si>
  <si>
    <t>Notes: For questions underlying chart see Figure 60, Figure 65, Figure 67 and Figure 68.</t>
  </si>
  <si>
    <t>Figure 60</t>
  </si>
  <si>
    <t xml:space="preserve">New goods or services, by firm size </t>
  </si>
  <si>
    <t>F67</t>
  </si>
  <si>
    <t>Notes: Question B3 “During the last 2 financial years, did this business introduce onto</t>
  </si>
  <si>
    <t>the market any new or significantly improved goods or services?”</t>
  </si>
  <si>
    <t>Figure 61</t>
  </si>
  <si>
    <t>New goods or services are more common in some industries than others</t>
  </si>
  <si>
    <t>Transport, postal &amp; 
warehousing</t>
  </si>
  <si>
    <t xml:space="preserve">Rental, hiring &amp; real estate </t>
  </si>
  <si>
    <t>Professional, scientific &amp; 
technical services</t>
  </si>
  <si>
    <t>Notes: See note to Figure 60</t>
  </si>
  <si>
    <t>Figure 62 Novelty of innovations</t>
  </si>
  <si>
    <t>Notes: Question B5 “Mark one oval for each item listed. Were any of those new or significantly improved goods or services:</t>
  </si>
  <si>
    <t>new to New Zealand; new to world?”</t>
  </si>
  <si>
    <t>Figure 63</t>
  </si>
  <si>
    <t>Most new goods or services were developed by the business itself</t>
  </si>
  <si>
    <t>Developed by this business</t>
  </si>
  <si>
    <t>Developed by this business in partnership with others</t>
  </si>
  <si>
    <t>Obtained from others &amp; significant improvements were made by this business</t>
  </si>
  <si>
    <t>Obtained from others &amp; no significant improvement were made by this business</t>
  </si>
  <si>
    <t>Total doing goods &amp; services innovators</t>
  </si>
  <si>
    <t>Developed by the business</t>
  </si>
  <si>
    <t>Developed by the business in partnership with others</t>
  </si>
  <si>
    <t>Obtained from others &amp; significant improvements were made by the business</t>
  </si>
  <si>
    <t>Obtained from others &amp; no significant improvement were made by the business</t>
  </si>
  <si>
    <t>Obtained from others</t>
  </si>
  <si>
    <t>Business alone</t>
  </si>
  <si>
    <t>in partnership with others</t>
  </si>
  <si>
    <t>significant improvements made by business</t>
  </si>
  <si>
    <t>No significant improvement made by business</t>
  </si>
  <si>
    <t>Notes: Question B4 “Were any of those new or significantly improved goods or services:”</t>
  </si>
  <si>
    <t>Figure 64</t>
  </si>
  <si>
    <t xml:space="preserve">The importance of new goods or services </t>
  </si>
  <si>
    <t>11-30%</t>
  </si>
  <si>
    <t>31-100%</t>
  </si>
  <si>
    <t>Stats NZ infoshare</t>
  </si>
  <si>
    <t>Notes: Question B6 “For the last financial year, please estimate the percentage of sales for this business that came from those new or significantly improved goods or services.”</t>
  </si>
  <si>
    <t>Figure 65</t>
  </si>
  <si>
    <t>Introduction of new operational processes, by firm size</t>
  </si>
  <si>
    <t>Percentage of firms who introduced new or altered operational processes</t>
  </si>
  <si>
    <t>Table reference</t>
  </si>
  <si>
    <t>BUO140AA</t>
  </si>
  <si>
    <t>Notes: Question B7 “During the last 2 financial years, did this business implement any new or significantly improved operational processes (ie methods of producing or distributing goods or services)?”</t>
  </si>
  <si>
    <t xml:space="preserve">Figure 65 </t>
  </si>
  <si>
    <t>Introduction of new operational processes, by industry</t>
  </si>
  <si>
    <t>Percentage of firms that introduced new or improved operational processes</t>
  </si>
  <si>
    <t xml:space="preserve">Professional, scientific &amp; technical </t>
  </si>
  <si>
    <t>BUO118AA</t>
  </si>
  <si>
    <t>Figure 67</t>
  </si>
  <si>
    <t>Introduction of new organisational or managerial processes</t>
  </si>
  <si>
    <t>Percentage of firms who introduced new or improved operational processes</t>
  </si>
  <si>
    <t>By size of business</t>
  </si>
  <si>
    <t>Notes: Question B10: “During the last 2 financial years, did this business implement any new or significantly improved</t>
  </si>
  <si>
    <t>organisational or managerial processes (ie significant changes in this business’s strategies, structures or routines)?”</t>
  </si>
  <si>
    <t>BUO142AA</t>
  </si>
  <si>
    <t>BUO120AA</t>
  </si>
  <si>
    <t xml:space="preserve">Figure 68 </t>
  </si>
  <si>
    <t>Introduction of new marketing methods</t>
  </si>
  <si>
    <t>By industry</t>
  </si>
  <si>
    <t xml:space="preserve">Introduction of new marketing methods, by industry </t>
  </si>
  <si>
    <t>Percentage of firms who introduced new or altered marketing method</t>
  </si>
  <si>
    <t>Agriculture, forestry, and fishing</t>
  </si>
  <si>
    <t>Electricity, gas, water, and waste services</t>
  </si>
  <si>
    <t>Transport, postal, and warehousing</t>
  </si>
  <si>
    <t>Rental, hiring, and real estate services</t>
  </si>
  <si>
    <t>Professional, scientific, and technical services</t>
  </si>
  <si>
    <t>Notes: Question B12 “During the last 2 financial years, did this business implement any new or significantly improved sales</t>
  </si>
  <si>
    <t>or marketing methods which were intended: to increase the appeal of goods or services for specific market segments;</t>
  </si>
  <si>
    <t>to gain entry to new markets”</t>
  </si>
  <si>
    <t>BUO143AA</t>
  </si>
  <si>
    <t>Figure 69</t>
  </si>
  <si>
    <t>Firms conducting research and development by firm size</t>
  </si>
  <si>
    <t>R&amp;D activity</t>
  </si>
  <si>
    <t>Share of R&amp;D expenditure</t>
  </si>
  <si>
    <t>Notes: Question 15 “For the last financial year, please estimate this business’s combined expenditure on product development and related activities: research and development”</t>
  </si>
  <si>
    <t>Business Operations Survey</t>
  </si>
  <si>
    <t>Infoshare</t>
  </si>
  <si>
    <t>BUO114AA</t>
  </si>
  <si>
    <t>Figure 70</t>
  </si>
  <si>
    <t>Businesses investing in R&amp;D, by industry (2022)</t>
  </si>
  <si>
    <t>Electricity, gas, water, and waste services*</t>
  </si>
  <si>
    <t>* Excluded from report due to small sample size</t>
  </si>
  <si>
    <t>BUO103AA</t>
  </si>
  <si>
    <t>Notes: See notes to Figure 69</t>
  </si>
  <si>
    <t>Figure 71</t>
  </si>
  <si>
    <t xml:space="preserve">Total R&amp;D activity expenditure in Manufacturing and Professional, scientific &amp; technical services </t>
  </si>
  <si>
    <t>Food, beverage, and tobacco</t>
  </si>
  <si>
    <t>Textile, clothing, footwear, and leather</t>
  </si>
  <si>
    <t>Wood and paper product</t>
  </si>
  <si>
    <t>Printing, publishing, and recorded media</t>
  </si>
  <si>
    <t>Petroleum, coal, chemical, and associated product</t>
  </si>
  <si>
    <t>Non-metallic mineral product</t>
  </si>
  <si>
    <t>Metal product</t>
  </si>
  <si>
    <t>Transport and industrial machinery and equipment</t>
  </si>
  <si>
    <t>Other machinery and equipment</t>
  </si>
  <si>
    <t>Other manufacturing</t>
  </si>
  <si>
    <t>Computer systems design</t>
  </si>
  <si>
    <t>Other professional scientific</t>
  </si>
  <si>
    <t>BUO150AA</t>
  </si>
  <si>
    <t>Figure 72</t>
  </si>
  <si>
    <t>Activities to support innovation</t>
  </si>
  <si>
    <t>Employee training</t>
  </si>
  <si>
    <t>Acquisition of computer hardware and software</t>
  </si>
  <si>
    <t>Acquisition of machinery and equipment</t>
  </si>
  <si>
    <t>Implementing new business strategies or management techniques</t>
  </si>
  <si>
    <t>Marketing the introduction of new goods or services</t>
  </si>
  <si>
    <t>Organisational restructuring</t>
  </si>
  <si>
    <t>Design (eg industrial, graphic or fashion design)</t>
  </si>
  <si>
    <t>Acquisition of other knowledge (eg licences, patents or other IP)</t>
  </si>
  <si>
    <t>Market research</t>
  </si>
  <si>
    <t>Apply for government funding</t>
  </si>
  <si>
    <t>Significant changes to marketing strategies</t>
  </si>
  <si>
    <t>BUO064AA</t>
  </si>
  <si>
    <t>Notes: Figure for “Apply for government funding” not available in 2007. Question B14</t>
  </si>
  <si>
    <t>Figure 73</t>
  </si>
  <si>
    <t>Reasons for innovation activity</t>
  </si>
  <si>
    <t>To increase revenue</t>
  </si>
  <si>
    <t>To improve productivity</t>
  </si>
  <si>
    <t>To increase responsiveness 
to customers</t>
  </si>
  <si>
    <t>To reduce costs</t>
  </si>
  <si>
    <t>To increase market share</t>
  </si>
  <si>
    <t>To establish or exploit new 
market opportunities</t>
  </si>
  <si>
    <t>To improve work safety 
standards</t>
  </si>
  <si>
    <t>To reduce environmental 
impact</t>
  </si>
  <si>
    <t>To replace goods or services
 being phased out</t>
  </si>
  <si>
    <t>To reduce energy consumption</t>
  </si>
  <si>
    <t>BUO062AA</t>
  </si>
  <si>
    <t>Notes: Question B19 “During the last 2 financial years, what were the reasons that this business tried to innovate?”</t>
  </si>
  <si>
    <t>Figure 74</t>
  </si>
  <si>
    <t>Sources of information or ideas for innovation</t>
  </si>
  <si>
    <t>New staff</t>
  </si>
  <si>
    <t>Existing staff</t>
  </si>
  <si>
    <t>Other businesses</t>
  </si>
  <si>
    <t>Professional advisors, consultants, banks or accountants</t>
  </si>
  <si>
    <t>Books, journals, patent 
disclosures or Internet</t>
  </si>
  <si>
    <t>Conferences, trade shows or exhibitions</t>
  </si>
  <si>
    <t>Industry or employer 
organisations</t>
  </si>
  <si>
    <t>Universities or polytechnics</t>
  </si>
  <si>
    <t>CRIs, other research institutes
 or associations</t>
  </si>
  <si>
    <t>Government agencies</t>
  </si>
  <si>
    <t>Overseas sources</t>
  </si>
  <si>
    <t/>
  </si>
  <si>
    <t>Notes: Question B20 “Mark one oval for each item listed. During the last 2 financial years, did this business find any of the following important as a source of information or ideas for innovation?”</t>
  </si>
  <si>
    <t>BUO063AA</t>
  </si>
  <si>
    <t>Figure 75 Cooperative innovation arrangements</t>
  </si>
  <si>
    <t>BUO148AA</t>
  </si>
  <si>
    <t>Notes: Question B21 “During the last 2 financial years, did this business have any co-operative arrangements for the purpose</t>
  </si>
  <si>
    <t>of innovation?”</t>
  </si>
  <si>
    <t>Figure 76</t>
  </si>
  <si>
    <t>Partners in innovation</t>
  </si>
  <si>
    <t>New Zealand</t>
  </si>
  <si>
    <t>Overseas</t>
  </si>
  <si>
    <t>No co-operation</t>
  </si>
  <si>
    <t>CRIs, other research insitutes or  associations</t>
  </si>
  <si>
    <t>BUO041AA</t>
  </si>
  <si>
    <t>Note: Question B23 “Mark all that apply for each item listed. During the last 2 financial years, with what types of businesses</t>
  </si>
  <si>
    <t>or institutions did this business have those co-operative arrangements?”</t>
  </si>
  <si>
    <t>Figure 77</t>
  </si>
  <si>
    <t>Cooperative innovation activities</t>
  </si>
  <si>
    <t>Joint marketing or distribution</t>
  </si>
  <si>
    <t>Joint training</t>
  </si>
  <si>
    <t>Joint R&amp;D</t>
  </si>
  <si>
    <t>Joint prototype development</t>
  </si>
  <si>
    <t>Joint production</t>
  </si>
  <si>
    <t>BUO038AA</t>
  </si>
  <si>
    <t>Figure 78</t>
  </si>
  <si>
    <t xml:space="preserve">Reasons for cooperative innovation activities </t>
  </si>
  <si>
    <t>Access to work
 practices</t>
  </si>
  <si>
    <t>Access to R&amp;D</t>
  </si>
  <si>
    <t>Access to new markets</t>
  </si>
  <si>
    <t>Access to management
 skills</t>
  </si>
  <si>
    <t>Access to new 
distribution channels</t>
  </si>
  <si>
    <t>Sharing costs</t>
  </si>
  <si>
    <t>Access to production
 processes</t>
  </si>
  <si>
    <t>Access to new suppliers</t>
  </si>
  <si>
    <t>Spreading risk</t>
  </si>
  <si>
    <t>Access to financial
 resources</t>
  </si>
  <si>
    <t>BUO045AA</t>
  </si>
  <si>
    <t>Notes: Question 25 “During the last 2 financial years, for what reasons did this business engage in those co-operative arrangements?”</t>
  </si>
  <si>
    <t>Figure 79</t>
  </si>
  <si>
    <t>International engagement propensity almost unchanged since 2007</t>
  </si>
  <si>
    <t>Percentage of businesses engaged in exports, tourism and foreign investment, 2007-22</t>
  </si>
  <si>
    <t xml:space="preserve">Productivity Commission calculations based on Business Operations Survey 2007-22. </t>
  </si>
  <si>
    <t>Notes</t>
  </si>
  <si>
    <t>Question A6 “For the last financial year, estimate the proportion of this business’s sales of goods and services that came from exports”  (Exports = percentage greater than 0%).</t>
  </si>
  <si>
    <t>Question A7 “For the last financial year, estimate the proportion of this business’s sales that came from tourism” (Tourism = percentage greater than 0%).</t>
  </si>
  <si>
    <t>Question A12 “As at the end of the last financial year, did any individual or business located overseas hold any ownership interest or shareholding in this business?” (FDI = yes)</t>
  </si>
  <si>
    <t>Firm counts</t>
  </si>
  <si>
    <t>Percentage of population</t>
  </si>
  <si>
    <t>Exports</t>
  </si>
  <si>
    <t>Tourism</t>
  </si>
  <si>
    <t>FDI</t>
  </si>
  <si>
    <t>ODI</t>
  </si>
  <si>
    <t>Figure 80</t>
  </si>
  <si>
    <t>Rise in tourism and exports comes from low intensity businesses</t>
  </si>
  <si>
    <t>Numbers of businesses with tourism and export sales by intensity, 2007-22</t>
  </si>
  <si>
    <t xml:space="preserve">Productivity Commission calculations based on Business Operations Survey. </t>
  </si>
  <si>
    <t xml:space="preserve">Question A6 “For the last financial year, estimate the proportion of this business’s sales of goods and services that came from exports”  </t>
  </si>
  <si>
    <t xml:space="preserve">Question A7 “For the last financial year, estimate the proportion of this business’s sales that came from tourism” </t>
  </si>
  <si>
    <t>Sales from Tourism as a percentage of total sales</t>
  </si>
  <si>
    <t>76-100%</t>
  </si>
  <si>
    <t>Sales from Exports as a percentage of total sales</t>
  </si>
  <si>
    <t>Figure 81</t>
  </si>
  <si>
    <t>Exporting growth driven by firms with less than 1% of sales</t>
  </si>
  <si>
    <t>Number of businesses with exports &gt; 1% of sales, 2007-19</t>
  </si>
  <si>
    <t>Exports &gt; 0</t>
  </si>
  <si>
    <t>Exports &gt; 1% of sales</t>
  </si>
  <si>
    <t>Figure 82</t>
  </si>
  <si>
    <t>Slowing diversification at the firm level</t>
  </si>
  <si>
    <t>Percentage of exporting firms that report entering a new export market, 2007-22</t>
  </si>
  <si>
    <t>Productivity Commission calculations based on Business Operations Survey 2007-22</t>
  </si>
  <si>
    <t>Question A23 “Over the last financial year, did this business enter any new export markets?”</t>
  </si>
  <si>
    <t xml:space="preserve">Percentages calculated as the number of firms responding “yes” to entering a new market over the number of firms reporting export sales in question A6: “For the last financial year, estimate the proportion of this business’s sales of goods and services that came from exports”  </t>
  </si>
  <si>
    <t>Figure 83</t>
  </si>
  <si>
    <t>International engagement is a large-firm activity</t>
  </si>
  <si>
    <t>Percentage of businesses with international engagement activities, 2022</t>
  </si>
  <si>
    <t>Productivity Commission calculations based on Business Operations Survey 2022</t>
  </si>
  <si>
    <t>Figure 84</t>
  </si>
  <si>
    <t>Tourism is concentrated in three industries</t>
  </si>
  <si>
    <t>Tourism intensity by industry, 2022</t>
  </si>
  <si>
    <t>Productivity Commission calculations based on Business Operations Survey 2022. Downloaded from Infoshare</t>
  </si>
  <si>
    <t>Question A7 “For the last financial year, estimate the proportion of this business’s sales that came from tourism”</t>
  </si>
  <si>
    <t>Percentage of sales from tourism</t>
  </si>
  <si>
    <t>Figure 85</t>
  </si>
  <si>
    <t>Export intensity by industry, 2022</t>
  </si>
  <si>
    <t>Productivity Commission calculations based on Business Operations Survey 2022. Downloaded from Infoshare.</t>
  </si>
  <si>
    <t xml:space="preserve">Question A6 “For the last financial year, estimate the proportion of this business’s sales of goods and services that came from exports”   </t>
  </si>
  <si>
    <t>Figure 86</t>
  </si>
  <si>
    <t>Export intensity in selected sub-industries</t>
  </si>
  <si>
    <t>Machinery and equipment wholesale</t>
  </si>
  <si>
    <t>Other wholesale trade</t>
  </si>
  <si>
    <t>Figure 87</t>
  </si>
  <si>
    <t>FDI and ODI go together</t>
  </si>
  <si>
    <t>Percentage of businesses with FDI or ODI, 2022</t>
  </si>
  <si>
    <t>Question A13 “As at the end of the last financial year, did this business hold any ownership interest or shareholding in an overseas located business (including its own branch, subsidiary or sales office)?” (ODI = yes)</t>
  </si>
  <si>
    <t>A</t>
  </si>
  <si>
    <t>B</t>
  </si>
  <si>
    <t>C</t>
  </si>
  <si>
    <t>D</t>
  </si>
  <si>
    <t>E</t>
  </si>
  <si>
    <t>F</t>
  </si>
  <si>
    <t>G</t>
  </si>
  <si>
    <t>H</t>
  </si>
  <si>
    <t>I</t>
  </si>
  <si>
    <t>J</t>
  </si>
  <si>
    <t>K</t>
  </si>
  <si>
    <t>L</t>
  </si>
  <si>
    <t>M</t>
  </si>
  <si>
    <t>N</t>
  </si>
  <si>
    <t>P</t>
  </si>
  <si>
    <t>Q</t>
  </si>
  <si>
    <t>R</t>
  </si>
  <si>
    <t>S</t>
  </si>
  <si>
    <t>Figure 88</t>
  </si>
  <si>
    <t>New indicators, same patterns</t>
  </si>
  <si>
    <t>Population counts used for 2019 International Engagement Module</t>
  </si>
  <si>
    <t>Percentage of firms with international engagement, 2019</t>
  </si>
  <si>
    <t>Productivity Commission calculations based on https://www.stats.govt.nz/information-releases/business-operations-survey-2019</t>
  </si>
  <si>
    <t>Productivity Commission calculations based on Business Operations Survey 2019</t>
  </si>
  <si>
    <t>Unless otherwise specified in individual figure notes, figures referring to 2019 are sourced from the above Information Release.</t>
  </si>
  <si>
    <t>Engagement in each of the three activities is defined by firms reporting that they marked “overseas only” or “NZ and overseas” to any option in the relevant question below.</t>
  </si>
  <si>
    <t>Figures from 2007-22 sourced from Infoshare.</t>
  </si>
  <si>
    <t>Overseas sales: “In the last financial year, to which markets did this business sell the following goods and services? Raw, unprocessed materials/manufactured or finished goods/services/technology and licences for use of intellectual property/other”</t>
  </si>
  <si>
    <t>Some categories or groups may not be equal to the total population as some units were not imputed due to lack of appropriate information</t>
  </si>
  <si>
    <t>Overseas office/workforce: “In the last financial year, where did this business have a workforce and/or offices carrying out the following activities? Production of goods/production of services for customers/transport, logistics and distribution/marketing, sales and after-sales service/research and development (including product design)/IT services for own use/management, administration and back-office functions.”</t>
  </si>
  <si>
    <t>Totals may not match due to random rounding of sub-population counts</t>
  </si>
  <si>
    <t>Overseas purchases: “In the last financial year, where did this business directly source the following goods and services? Raw materials and components/finished goods for resale/machinery and equipment for own use/technology and licences for use of intellectual property/ research and development (including product design)/IT services for own use/other services used by this business.”</t>
  </si>
  <si>
    <t>Results for the Mining and Electricity, gas, water, and waste services industries should be treated with caution due to the small numbers of businesses in these categories.</t>
  </si>
  <si>
    <t>Overseas Sales</t>
  </si>
  <si>
    <t>Overseas office/workforce</t>
  </si>
  <si>
    <t>Overseas purchases</t>
  </si>
  <si>
    <t>6-9 employees</t>
  </si>
  <si>
    <t>Firm size</t>
  </si>
  <si>
    <t>ALL</t>
  </si>
  <si>
    <t>Has overseas sales</t>
  </si>
  <si>
    <t>Has overseas workforce</t>
  </si>
  <si>
    <t>Has overseas purchases</t>
  </si>
  <si>
    <t>Industry</t>
  </si>
  <si>
    <t>Electricity, gas, water, &amp; waste services</t>
  </si>
  <si>
    <t>Professional, scientific, &amp; technical services</t>
  </si>
  <si>
    <t>Figure 89</t>
  </si>
  <si>
    <t>Exports vs Overseas sales, 2019</t>
  </si>
  <si>
    <t>Percentage of firms with overseas activities, 2019</t>
  </si>
  <si>
    <t>See notes to Figure 83 (exports) and Figure 92 (overseas sales).</t>
  </si>
  <si>
    <t>Module A 2019</t>
  </si>
  <si>
    <t xml:space="preserve">Module C 2019 </t>
  </si>
  <si>
    <t>industry</t>
  </si>
  <si>
    <t>anz</t>
  </si>
  <si>
    <t>Overseas sales</t>
  </si>
  <si>
    <t>Overseas workforce/offices</t>
  </si>
  <si>
    <t>Figure 90</t>
  </si>
  <si>
    <t>Australia is the top overseas market across all firm size groups</t>
  </si>
  <si>
    <t>Percentage of businesses reporting sales to overseas markets</t>
  </si>
  <si>
    <t>Question C6 “In the last financial year, to which of the following overseas markets did this business sell goods and services?” Expressed as a percentage of businesses with overseas sales.</t>
  </si>
  <si>
    <t>Australia</t>
  </si>
  <si>
    <t>other Pacific</t>
  </si>
  <si>
    <t>China</t>
  </si>
  <si>
    <t>Japan</t>
  </si>
  <si>
    <t>India</t>
  </si>
  <si>
    <t>ASEAN member states</t>
  </si>
  <si>
    <t>other Asia</t>
  </si>
  <si>
    <t>USA</t>
  </si>
  <si>
    <t>other Americas</t>
  </si>
  <si>
    <t>United Kingdom</t>
  </si>
  <si>
    <t>EU</t>
  </si>
  <si>
    <t>other Europe</t>
  </si>
  <si>
    <t>Middle East / Africa</t>
  </si>
  <si>
    <t>SUBPOP</t>
  </si>
  <si>
    <t>Figure 91</t>
  </si>
  <si>
    <t>Delivery methods of goods and services to overseas markets</t>
  </si>
  <si>
    <t>Question C9 “In the last financial year, which of the following methods did this business use to deliver goods and services to overseas customers?”</t>
  </si>
  <si>
    <t>Air or sea freight</t>
  </si>
  <si>
    <t>Supplied via internet or telephone</t>
  </si>
  <si>
    <t>Employees travelled overseas</t>
  </si>
  <si>
    <t>Overseas customers travelled to NZ</t>
  </si>
  <si>
    <t xml:space="preserve">Supplied by overseas subsidiaries </t>
  </si>
  <si>
    <t>Figure 92</t>
  </si>
  <si>
    <t>Delivery methods of goods and services, selected industries</t>
  </si>
  <si>
    <t>Supplied by overseas subsidiaries</t>
  </si>
  <si>
    <t>Figure 93</t>
  </si>
  <si>
    <t>Overseas marketing and promotion methods</t>
  </si>
  <si>
    <t xml:space="preserve">Question C8 “In the last financial year, how did this business market its products overseas?” </t>
  </si>
  <si>
    <t>Overseas visits and/or trade fairs</t>
  </si>
  <si>
    <t>Word of mouth from existing customers</t>
  </si>
  <si>
    <t>Business's own website</t>
  </si>
  <si>
    <t xml:space="preserve">Third party online marketplace </t>
  </si>
  <si>
    <t>Other online advertising or social media</t>
  </si>
  <si>
    <t>Other overseas media (eg print or TV)</t>
  </si>
  <si>
    <t>No active marketing strategy</t>
  </si>
  <si>
    <t>Figure 94</t>
  </si>
  <si>
    <t>People and product seen as main advantages in overseas markets</t>
  </si>
  <si>
    <t>Question C7 “In the last financial year, what were the key factors that helped this business compete in overseas markets?”</t>
  </si>
  <si>
    <t>experienced managerial staff</t>
  </si>
  <si>
    <t>experienced non-managerial staff</t>
  </si>
  <si>
    <t>a valuable brand</t>
  </si>
  <si>
    <t>high-quality goods and/or services</t>
  </si>
  <si>
    <t>unique intellectual property</t>
  </si>
  <si>
    <t>ability to customise goods or services to specific customer requirements</t>
  </si>
  <si>
    <t>lower production costs due to technological know-how</t>
  </si>
  <si>
    <t>lower input costs (including the cost of labour)</t>
  </si>
  <si>
    <t>control over the supply chain and inputs to production</t>
  </si>
  <si>
    <t>assistance from NZ government agencies in NZ or offshore</t>
  </si>
  <si>
    <t>High-quality goods and/or services</t>
  </si>
  <si>
    <t>Experienced managerial staff</t>
  </si>
  <si>
    <t>A valuable brand</t>
  </si>
  <si>
    <t>Ability to customise...to customer requirements</t>
  </si>
  <si>
    <t>Experienced non-managerial staff</t>
  </si>
  <si>
    <t>Unique intellectual property</t>
  </si>
  <si>
    <t>Control over supply chain and inputs to production</t>
  </si>
  <si>
    <t>Lower production costs due to tech. know-how</t>
  </si>
  <si>
    <t>Lower input costs (including the cost of labour)</t>
  </si>
  <si>
    <t>Assistance from NZ government agencies</t>
  </si>
  <si>
    <t>Figure 95</t>
  </si>
  <si>
    <t>People-to-people connections are used to support overseas sales</t>
  </si>
  <si>
    <t>Percentage of businesses reporting selected strategies to support sales</t>
  </si>
  <si>
    <t>Question C 11 “In the last financial year, did this business use any of the following to support its overseas sales?”</t>
  </si>
  <si>
    <t>customised advertising and promotion according to the market</t>
  </si>
  <si>
    <t>systems in place to manage exchange rate risks</t>
  </si>
  <si>
    <t>used pre-existing contacts or networks in overseas markets</t>
  </si>
  <si>
    <t>employed people with specific market knowledge or connections</t>
  </si>
  <si>
    <t>exported or sold overseas only when external conditions were favourable</t>
  </si>
  <si>
    <t>exported or sold overseas only in response to unsolicited orders</t>
  </si>
  <si>
    <t>exported or sold overseas only when specific opportunities arose</t>
  </si>
  <si>
    <t>introduced or upgraded electronic systems</t>
  </si>
  <si>
    <t>Used pre-existing contacts or networks</t>
  </si>
  <si>
    <t>Customised advertising according to the market</t>
  </si>
  <si>
    <t>Exported only when specific opportunities arose</t>
  </si>
  <si>
    <t>Employed people with specific market knowledge</t>
  </si>
  <si>
    <t>Systems in place to manage exchange rate risks</t>
  </si>
  <si>
    <t>Exported... only in response to unsolicited orders</t>
  </si>
  <si>
    <t>Introduced or upgraded electronic systems</t>
  </si>
  <si>
    <t>Exported... only when conditions were favourable</t>
  </si>
  <si>
    <t>Figure 96</t>
  </si>
  <si>
    <t>Many firms report no significant barriers to overseas sales</t>
  </si>
  <si>
    <t>Question C10 “In the last financial year, which of the following made it difficult for this business to sell goods and services overseas?”</t>
  </si>
  <si>
    <t>size_code</t>
  </si>
  <si>
    <t>limited experience generating sales overseas</t>
  </si>
  <si>
    <t>limited knowledge about specific markets</t>
  </si>
  <si>
    <t>limited access to finance for establishing or expanding sales overseas</t>
  </si>
  <si>
    <t>exchange rate volatility or level</t>
  </si>
  <si>
    <t>distance from markets</t>
  </si>
  <si>
    <t>language and cultural differences</t>
  </si>
  <si>
    <t>low market demand or increased competition in overseas markets</t>
  </si>
  <si>
    <t>overseas government tariffs (egg import duties)</t>
  </si>
  <si>
    <t>overseas government regulations (egg product standards)</t>
  </si>
  <si>
    <t>inability to rapidly increase supply</t>
  </si>
  <si>
    <t>limited managerial time or resources</t>
  </si>
  <si>
    <t>other</t>
  </si>
  <si>
    <t>no significant difficulties</t>
  </si>
  <si>
    <t>Distance from markets</t>
  </si>
  <si>
    <t>Low market demand / increased competition</t>
  </si>
  <si>
    <t>Limited managerial time or resources</t>
  </si>
  <si>
    <t>Exchange rate volatility or level</t>
  </si>
  <si>
    <t>Limited knowledge about specific markets</t>
  </si>
  <si>
    <t>Overseas government tariffs</t>
  </si>
  <si>
    <t>Limited experience generating sales overseas</t>
  </si>
  <si>
    <t>Language and cultural differences</t>
  </si>
  <si>
    <t>Overseas government regulations</t>
  </si>
  <si>
    <t xml:space="preserve">Limited access to finance </t>
  </si>
  <si>
    <t>Inability to rapidly increase supply</t>
  </si>
  <si>
    <t>No significant difficulties</t>
  </si>
  <si>
    <t>Figure 97</t>
  </si>
  <si>
    <t>Most firms that sell overseas have been doing so for many years</t>
  </si>
  <si>
    <t>Percentage of firms by length of time in overseas markets</t>
  </si>
  <si>
    <t xml:space="preserve">Question C4 “How long has this business been selling goods and services in overseas markets?” </t>
  </si>
  <si>
    <t>less than 1 year</t>
  </si>
  <si>
    <t>yr1 5 years</t>
  </si>
  <si>
    <t>yr6 10 years</t>
  </si>
  <si>
    <t>more than 10 years</t>
  </si>
  <si>
    <t>1-5 years</t>
  </si>
  <si>
    <t>6-10 years</t>
  </si>
  <si>
    <t>Figure 98</t>
  </si>
  <si>
    <t>Overseas workforce vs ODI</t>
  </si>
  <si>
    <t>Question A13 ODI: “As at the end of the last financial year, did this business hold any ownership interest or shareholding in an overseas located business (including its own branch, subsidiary or sales office)?” (ODI = yes)</t>
  </si>
  <si>
    <t>Question C19 Overseas office/workforce: “In the last financial year, where did this business have a workforce and/or offices carrying out the following activities? Production of goods/production of services for customers/transport, logistics and distribution/marketing, sales and after-sales service/research and development (including product design)/IT services for own use/management, administration and back-office functions.”</t>
  </si>
  <si>
    <t>Figure 99</t>
  </si>
  <si>
    <t>Many ways to access an overseas workforce</t>
  </si>
  <si>
    <t>Arrangments for managing overseas activities, 2019</t>
  </si>
  <si>
    <t>Question C22 “Under what arrangement(s) does this business manage the workforce or offices it has overseas?”</t>
  </si>
  <si>
    <t>overseas branch or subsidiary business</t>
  </si>
  <si>
    <t>activities outsourced to an overseas business or individual</t>
  </si>
  <si>
    <t>New Zealand employees posted on a long-term basis</t>
  </si>
  <si>
    <t>employees hired overseas and managed from New Zealand</t>
  </si>
  <si>
    <t>overseas joint venture or partnership</t>
  </si>
  <si>
    <t>subpop</t>
  </si>
  <si>
    <t xml:space="preserve">Overseas branch or subsidiary </t>
  </si>
  <si>
    <t>Outsourced to an overseas business or individual</t>
  </si>
  <si>
    <t>New Zealand employees posted overseas</t>
  </si>
  <si>
    <t>Employees hired overseas, managed from NZ</t>
  </si>
  <si>
    <t>Joint venture or partnership</t>
  </si>
  <si>
    <t>Figure 100</t>
  </si>
  <si>
    <t>Overseas sales and overseas locations tend to go together</t>
  </si>
  <si>
    <t>Percentage of businesses with overseas workforce or sales, 2019</t>
  </si>
  <si>
    <t>See notes to Figure 92.</t>
  </si>
  <si>
    <t>Figure 101</t>
  </si>
  <si>
    <t>Overseas workforces support both production and sales</t>
  </si>
  <si>
    <t xml:space="preserve">Question C21 “Why did this business have a workforce and/or offices overseas?” </t>
  </si>
  <si>
    <t>to lower production costs</t>
  </si>
  <si>
    <t>to reduce transport costs to final markets</t>
  </si>
  <si>
    <t>to gain access to technology not available domestically</t>
  </si>
  <si>
    <t>to gain access to specialist skills not available domestically</t>
  </si>
  <si>
    <t>to improve access to suppliers or distributors</t>
  </si>
  <si>
    <t>to gain closer relationships with customers</t>
  </si>
  <si>
    <t>to increase scale and capacity</t>
  </si>
  <si>
    <t>to gain greater ownership of supply chain</t>
  </si>
  <si>
    <t>to avoid overseas tariffs and/or regulatory restrictions on exports from NZ</t>
  </si>
  <si>
    <t>international locations of workforce and/or offices determined by NZ or overseas</t>
  </si>
  <si>
    <t>Closer relationships with customers</t>
  </si>
  <si>
    <t>Locations determined by NZ or overseas parent</t>
  </si>
  <si>
    <t>Increase scale and capacity</t>
  </si>
  <si>
    <t>Access to suppliers or distributors</t>
  </si>
  <si>
    <t>Lower production costs</t>
  </si>
  <si>
    <t>Access to specialist skills not available domestically</t>
  </si>
  <si>
    <t>Greater ownership of supply chain</t>
  </si>
  <si>
    <t>Access to technology not available domestically</t>
  </si>
  <si>
    <t>Reduce transport costs to final markets</t>
  </si>
  <si>
    <t>Avoid overseas tariffs and/or regulatory restrictions</t>
  </si>
  <si>
    <t>Figure 102</t>
  </si>
  <si>
    <t>Overseas locations tend to be less well-established than sales…</t>
  </si>
  <si>
    <t xml:space="preserve">Question C23 “How long has this business had a workforce and/or offices overseas?” </t>
  </si>
  <si>
    <t>Figure 103</t>
  </si>
  <si>
    <t xml:space="preserve">... and more geographically concentrated </t>
  </si>
  <si>
    <t>Percentage of firms with workforce/office by location</t>
  </si>
  <si>
    <t xml:space="preserve">Question C24 “In the last financial year, in which of the following overseas locations did this business have a workforce and/or offices?” </t>
  </si>
  <si>
    <t>Other Pacific</t>
  </si>
  <si>
    <t>Other Asia</t>
  </si>
  <si>
    <t>United States of America</t>
  </si>
  <si>
    <t>European Union (exclude the UK)</t>
  </si>
  <si>
    <t>Middles East / Africa</t>
  </si>
  <si>
    <t>UK</t>
  </si>
  <si>
    <t>Figure 104</t>
  </si>
  <si>
    <t>Purchases of goods and services from New Zealand and overseas</t>
  </si>
  <si>
    <t>Percentage of businesses that purchase from overseas, 2019</t>
  </si>
  <si>
    <t>Question C30 “In the last financial year, where did this business directly source the following goods and services?”</t>
  </si>
  <si>
    <t>NZ only</t>
  </si>
  <si>
    <t>NZ and overseas</t>
  </si>
  <si>
    <t>overseas only</t>
  </si>
  <si>
    <t>not applicable</t>
  </si>
  <si>
    <t>Raw materials and components</t>
  </si>
  <si>
    <t>Finished goods for resale</t>
  </si>
  <si>
    <t>Machinery and equipment for own use</t>
  </si>
  <si>
    <t>Technology and licenses for the use of IP</t>
  </si>
  <si>
    <t>R&amp;D (including product design)</t>
  </si>
  <si>
    <t>IT services for own use</t>
  </si>
  <si>
    <t>Other services used by this business</t>
  </si>
  <si>
    <t>Figure 105</t>
  </si>
  <si>
    <t>Overseas purchases fill supply gaps, improve quality, and lower costs</t>
  </si>
  <si>
    <t>Question C32 “In the last financial year, why did this business source goods or services from overseas?”</t>
  </si>
  <si>
    <t>goods or services provided by overseas parent or other member of the business gr</t>
  </si>
  <si>
    <t>no New Zealand supplier of required goods or services</t>
  </si>
  <si>
    <t>technologies not available in New Zealand</t>
  </si>
  <si>
    <t>overseas sources able to supply required quantities faster</t>
  </si>
  <si>
    <t>cheaper sources available overseas</t>
  </si>
  <si>
    <t>higher quality sources available overseas</t>
  </si>
  <si>
    <t>overseas sources able to respond more flexibly to requirements</t>
  </si>
  <si>
    <t>existing New Zealand suppliers moved overseas</t>
  </si>
  <si>
    <t>No NZ supplier of required goods or services</t>
  </si>
  <si>
    <t>Cheaper sources available overseas</t>
  </si>
  <si>
    <t>Technologies not available in NZ</t>
  </si>
  <si>
    <t>Higher quality available overseas</t>
  </si>
  <si>
    <t>Provided by overseas parent or affiliate</t>
  </si>
  <si>
    <t>Overseas sources respond more flexibly to requirements</t>
  </si>
  <si>
    <t>Overseas sources supply required quantities faster</t>
  </si>
  <si>
    <t>Existing NZ suppliers moved overseas</t>
  </si>
  <si>
    <t>Figure 107</t>
  </si>
  <si>
    <t>Debt and equity financing, by business size</t>
  </si>
  <si>
    <t>Businesses who requested equity</t>
  </si>
  <si>
    <t>Businesses who requested debt</t>
  </si>
  <si>
    <t>Source: Productivity Commission calculations based on Business Operations Survey 2022, Section D Business Finance</t>
  </si>
  <si>
    <t>Notes: Question D5 “Over the last financial year, did this business request new or additional debt finance?” D13: “Over the last financial year, did this business request new or additional equity finance?”</t>
  </si>
  <si>
    <t>Figure 108</t>
  </si>
  <si>
    <t>Outanding debts (2022)</t>
  </si>
  <si>
    <t>Trade creditors or suppliers</t>
  </si>
  <si>
    <t>Credit cards</t>
  </si>
  <si>
    <t>Loans with terms of more than one year</t>
  </si>
  <si>
    <t>Bank overdrafts</t>
  </si>
  <si>
    <t>Shareholders' current account, 
excluding overdrawn accounts</t>
  </si>
  <si>
    <t>Capital/financing leases and HP agreements</t>
  </si>
  <si>
    <t>Loans with terms of one year or less</t>
  </si>
  <si>
    <t>Mortgage loans</t>
  </si>
  <si>
    <t>Other (eg holiday pay PAYE or GST owing)</t>
  </si>
  <si>
    <t>Notes: Question D2 “Mark all that apply. At the end of the last financial year, which of the following types of outstanding debt did this business have?”</t>
  </si>
  <si>
    <t>Figure 109 Outstanding debts, by business size (2022)</t>
  </si>
  <si>
    <t>Trade creditors or 
suppliers</t>
  </si>
  <si>
    <t>Loans with terms &gt;1 year</t>
  </si>
  <si>
    <t>Shareholders' current 
account</t>
  </si>
  <si>
    <t>Capital/financing leases
&amp; HP agreements</t>
  </si>
  <si>
    <t>Loans with terms of 
1 year or less</t>
  </si>
  <si>
    <t>Figure 110 Changes in businesses’ credit facilities</t>
  </si>
  <si>
    <t>Decreased</t>
  </si>
  <si>
    <t>Stayed the same</t>
  </si>
  <si>
    <t>Increased</t>
  </si>
  <si>
    <t>Overdraft / 
credit limits</t>
  </si>
  <si>
    <t>Interest rates</t>
  </si>
  <si>
    <t>Fees</t>
  </si>
  <si>
    <t>Security/collateral 
requirements</t>
  </si>
  <si>
    <t>Source: Productivity Commission calculations based on Business Operations Survey 2022</t>
  </si>
  <si>
    <t>Notes: Question D4 “Over the last financial year, how have this business’s existing credit facilities changed?”</t>
  </si>
  <si>
    <t>Figure 111 Intended uses of debt finance</t>
  </si>
  <si>
    <t>Working capital or operating capital</t>
  </si>
  <si>
    <t>Purchase of vehicles</t>
  </si>
  <si>
    <t>Purchase of machinery or equipment</t>
  </si>
  <si>
    <t>Purchase of land or buildings</t>
  </si>
  <si>
    <t>Debt consolidation</t>
  </si>
  <si>
    <t>Expansion within NZ</t>
  </si>
  <si>
    <t>Purchase of business(es)</t>
  </si>
  <si>
    <t>Purchase of ICT equipment</t>
  </si>
  <si>
    <t>Product development</t>
  </si>
  <si>
    <t>International expansion</t>
  </si>
  <si>
    <t>Notes: Question D15 “For your most recent debt finance, how did you intend to use the finance?”</t>
  </si>
  <si>
    <t>Figure 112 Requests for new or additional debt finance (2022)</t>
  </si>
  <si>
    <t>Notes: Questions D13, D14 and D17</t>
  </si>
  <si>
    <t>Figure 113 Requests for new or additional debt finance</t>
  </si>
  <si>
    <t>Available on acceptable terms</t>
  </si>
  <si>
    <t>Available, but not on acceptable terms</t>
  </si>
  <si>
    <t>Not available</t>
  </si>
  <si>
    <t>Did not request debt finance</t>
  </si>
  <si>
    <t>Stats NZ Infoshare</t>
  </si>
  <si>
    <t>BUO126AA</t>
  </si>
  <si>
    <t>Source: Productivity Commission calculations based on Business Operations Survey 2022, Section A Business Operations</t>
  </si>
  <si>
    <t>Notes: Question A31 “Mark all that apply. When requesting new or additional debt finance over the last finds were funds:…”</t>
  </si>
  <si>
    <t>Figure 114 Unavailability of new or additional debt finance</t>
  </si>
  <si>
    <t>Checksum</t>
  </si>
  <si>
    <t>Source: Productivity Commission calculations based on Business Operations Survey 2007-2022</t>
  </si>
  <si>
    <t>Table 2 Reasons for not requesting debt finance</t>
  </si>
  <si>
    <t>Not needed</t>
  </si>
  <si>
    <t>Owner(s) don't like to be in debt</t>
  </si>
  <si>
    <t>Cost of debt financing 
is too high</t>
  </si>
  <si>
    <t>Owner felt it would be 
turned down</t>
  </si>
  <si>
    <t>Applying for debt finance costs too much</t>
  </si>
  <si>
    <t>Already approaching/
breaching debt limits</t>
  </si>
  <si>
    <t>Applying for debt finance 
takes too  much time</t>
  </si>
  <si>
    <t>Notes: Question D14 “Why has this business not requested debt finance?”</t>
  </si>
  <si>
    <t>Figure 115 Reasons for not receiving debt finance</t>
  </si>
  <si>
    <t>Insufficient income or cashflow</t>
  </si>
  <si>
    <t>No reasons</t>
  </si>
  <si>
    <t>Insufficient collateral or security</t>
  </si>
  <si>
    <t>No one was willing to personally guarantee</t>
  </si>
  <si>
    <t>Poor credit experience or history</t>
  </si>
  <si>
    <t>Insufficient business or management experience</t>
  </si>
  <si>
    <t>No business plan, or the plan was not acceptable</t>
  </si>
  <si>
    <t>Other reasons</t>
  </si>
  <si>
    <t>Full amount not received</t>
  </si>
  <si>
    <t>Notes: Question D17 “What were the reasons given for not receiving the full amount of debt finance requested?”</t>
  </si>
  <si>
    <t>Table 3 Reasons for not receiving debt finance</t>
  </si>
  <si>
    <t>Figure 116 Effects of not receiving debt finance</t>
  </si>
  <si>
    <t>No effect</t>
  </si>
  <si>
    <t>Reducing working hours</t>
  </si>
  <si>
    <t>Expansion or investment put on hold</t>
  </si>
  <si>
    <t>Laying off staff</t>
  </si>
  <si>
    <t>Planning to sell business</t>
  </si>
  <si>
    <t>Reducing output</t>
  </si>
  <si>
    <t>Business assets need to be sold</t>
  </si>
  <si>
    <t>Other effects</t>
  </si>
  <si>
    <t>Notes: Question D18 “How has not receiving the full amount of debt finance requested affected this business?”</t>
  </si>
  <si>
    <t>Figure 117 Equity finance</t>
  </si>
  <si>
    <t xml:space="preserve">Figure 118 </t>
  </si>
  <si>
    <t>Requests for equity finance</t>
  </si>
  <si>
    <t xml:space="preserve"> Businesses who requested equity</t>
  </si>
  <si>
    <t xml:space="preserve"> Businesses who requested debt</t>
  </si>
  <si>
    <t>Notes: Question D5 “Over the last financial year, did this business request an new additional debt finance?” D13 “Over the last financial year, did this business request an new additional equity finance?”</t>
  </si>
  <si>
    <t>Figure 120</t>
  </si>
  <si>
    <t>How easy was it to raise the equity finance you requested?</t>
  </si>
  <si>
    <t>Not want to lose or dilute control of the business</t>
  </si>
  <si>
    <t>Debt financing is more attractive</t>
  </si>
  <si>
    <t>Does not have skills to raise equity finance</t>
  </si>
  <si>
    <t>Hard to find investors</t>
  </si>
  <si>
    <t>Investors have different view about the value of the business</t>
  </si>
  <si>
    <t>Request would be turned down</t>
  </si>
  <si>
    <t>Applying costs too much</t>
  </si>
  <si>
    <t>Applying takes too much time</t>
  </si>
  <si>
    <t>Notes: Question D6 “Mark all that apply. Why has this business not requested equity finance in the last financial year?”</t>
  </si>
  <si>
    <t>very easy</t>
  </si>
  <si>
    <t>easy</t>
  </si>
  <si>
    <t>neither easy nor hard</t>
  </si>
  <si>
    <t>hard</t>
  </si>
  <si>
    <t>very hard</t>
  </si>
  <si>
    <t>Notes: Question D7 “How easy or hard was it to raise the equity finance you requested in the last financial year?”</t>
  </si>
  <si>
    <t>Figure 121 Intended use of equity finance</t>
  </si>
  <si>
    <t>Notes: Question D8 “For your most recent equity request, how did you intend to use the finance?”</t>
  </si>
  <si>
    <t>Figure 122 Equity received</t>
  </si>
  <si>
    <t xml:space="preserve">       </t>
  </si>
  <si>
    <t>all amount received</t>
  </si>
  <si>
    <t>none received</t>
  </si>
  <si>
    <t>some amount received</t>
  </si>
  <si>
    <t>still under review</t>
  </si>
  <si>
    <t>No</t>
  </si>
  <si>
    <t>Yes</t>
  </si>
  <si>
    <t>Notes: Question D9 “For your most recent equity request, was any finance received?”</t>
  </si>
  <si>
    <t>Figure 123 Reasons given for not receiving full amount of equity finance requested</t>
  </si>
  <si>
    <t>No reasons were given</t>
  </si>
  <si>
    <t>Financiers considered risk too high</t>
  </si>
  <si>
    <t>The parties could not agree a valuation or terms</t>
  </si>
  <si>
    <t>Number of firms not receiving full amount of equity</t>
  </si>
  <si>
    <t>Notes: Question D10 “What were the reasons given for not receiving the full amount of equity finance requested?”</t>
  </si>
  <si>
    <t>Figure 124 Impact of not receiving equity finance</t>
  </si>
  <si>
    <t>business assets need to be sold</t>
  </si>
  <si>
    <t>expansion or investment put on hold</t>
  </si>
  <si>
    <t>laying off staff</t>
  </si>
  <si>
    <t>no effect</t>
  </si>
  <si>
    <t>other effects</t>
  </si>
  <si>
    <t>planning to sell business</t>
  </si>
  <si>
    <t>reducing output</t>
  </si>
  <si>
    <t>reducing working hours</t>
  </si>
  <si>
    <t>expansion/ investment put on hold</t>
  </si>
  <si>
    <t>Notes: Question D11 “How has not receiving the full amount of equity finance requested affected this business?”</t>
  </si>
  <si>
    <t>Figure 125 Sources of equity finance</t>
  </si>
  <si>
    <t>Number of firms not receiving equity finance</t>
  </si>
  <si>
    <t>Individual(s) in control of the business</t>
  </si>
  <si>
    <t>Friends or family of individual(s)</t>
  </si>
  <si>
    <t>Other business(es)</t>
  </si>
  <si>
    <t>A parent company</t>
  </si>
  <si>
    <t>Angel investors/venture capital funds/
private equity funds</t>
  </si>
  <si>
    <t>Other individual(s)</t>
  </si>
  <si>
    <t>Angel investors/venture capital 
funds/private equity funds</t>
  </si>
  <si>
    <t>Notes: Question D12 “For your most recent request, who provided the equity finance?”</t>
  </si>
  <si>
    <t>Figure 126 Sources of financial advice</t>
  </si>
  <si>
    <t>Accountant</t>
  </si>
  <si>
    <t>Bank</t>
  </si>
  <si>
    <t>Independent financial adviser</t>
  </si>
  <si>
    <t>Other business owner or mentor</t>
  </si>
  <si>
    <t>Online advice</t>
  </si>
  <si>
    <t>Notes: Question D20 “Who did this business receive that financial advice from?”</t>
  </si>
  <si>
    <t>Figure 128</t>
  </si>
  <si>
    <t>Type of assets used for collateral, by business size (2018)</t>
  </si>
  <si>
    <t>Business</t>
  </si>
  <si>
    <t>Personal</t>
  </si>
  <si>
    <t>Notes: Question D3 “Mark one oval for each item listed. At the end of the last financial year, did this business use any of the following as collateral for financing?”</t>
  </si>
  <si>
    <t xml:space="preserve">Electricity, gas, water, &amp; waste </t>
  </si>
  <si>
    <t xml:space="preserve">Accommodation &amp; food </t>
  </si>
  <si>
    <t xml:space="preserve">Professional, scientific, &amp; technical </t>
  </si>
  <si>
    <t xml:space="preserve">Administrative &amp; support </t>
  </si>
  <si>
    <t xml:space="preserve">Arts &amp; recreation </t>
  </si>
  <si>
    <t xml:space="preserve">Table 4 </t>
  </si>
  <si>
    <t>Modules in each iteration of the Business Operations Survey</t>
  </si>
  <si>
    <t>Module B</t>
  </si>
  <si>
    <t>Innovation</t>
  </si>
  <si>
    <t>ICT</t>
  </si>
  <si>
    <t>Module C</t>
  </si>
  <si>
    <t>Business Practices</t>
  </si>
  <si>
    <t>Employment Practices</t>
  </si>
  <si>
    <t>International Engagement</t>
  </si>
  <si>
    <t>Business Strategy and Skills</t>
  </si>
  <si>
    <t>Module D</t>
  </si>
  <si>
    <t>Price and Wage Setting</t>
  </si>
  <si>
    <t>Regulation</t>
  </si>
  <si>
    <t>Financing</t>
  </si>
  <si>
    <t>Skill Needs &amp; Recruitment</t>
  </si>
  <si>
    <t>Changing Nature of Work</t>
  </si>
  <si>
    <t>Skills Acquisition</t>
  </si>
  <si>
    <t>Business Finance</t>
  </si>
  <si>
    <t>COVID-19</t>
  </si>
  <si>
    <t>The Transition to a Low Emissions Economy</t>
  </si>
  <si>
    <r>
      <t>Business Practices</t>
    </r>
    <r>
      <rPr>
        <sz val="11"/>
        <color rgb="FF000000"/>
        <rFont val="Calibri"/>
        <family val="2"/>
        <scheme val="minor"/>
      </rPr>
      <t xml:space="preserve"> </t>
    </r>
  </si>
  <si>
    <t>Climate Change</t>
  </si>
  <si>
    <t>Table 5</t>
  </si>
  <si>
    <t>BOS population, firm size</t>
  </si>
  <si>
    <t>Number of business</t>
  </si>
  <si>
    <t>Business Operations Survey 2022</t>
  </si>
  <si>
    <t>·</t>
  </si>
  <si>
    <t>Number and percentage based on population weights</t>
  </si>
  <si>
    <t>Numbers are randomly rounded to base 3 to protect confidentiality</t>
  </si>
  <si>
    <t>BUO171AA</t>
  </si>
  <si>
    <t>Table 6</t>
  </si>
  <si>
    <t>BOS population, industry</t>
  </si>
  <si>
    <t>Number of businesses</t>
  </si>
  <si>
    <t>%</t>
  </si>
  <si>
    <t>Electricity, gas, water, &amp; waste services*</t>
  </si>
  <si>
    <t>BUO170AA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</si>
</sst>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0.000"/>
    <numFmt numFmtId="165" formatCode="0.0%"/>
    <numFmt numFmtId="166" formatCode="_-* #,##0_-;\-* #,##0_-;_-* &quot;-&quot;??_-;_-@_-"/>
    <numFmt numFmtId="167" formatCode="#,##0.000"/>
  </numFmts>
  <fonts count="46">
    <font>
      <sz val="11"/>
      <color theme="1"/>
      <name val="Calibri"/>
      <family val="2"/>
      <scheme val="minor"/>
    </font>
    <font>
      <b/>
      <sz val="11"/>
      <color theme="1"/>
      <name val="Calibri"/>
      <family val="2"/>
      <scheme val="minor"/>
    </font>
    <font>
      <u/>
      <sz val="11"/>
      <color theme="10"/>
      <name val="Calibri"/>
      <family val="2"/>
      <scheme val="minor"/>
    </font>
    <font>
      <b/>
      <sz val="11"/>
      <color rgb="FFFFFFFF"/>
      <name val="Calibri"/>
      <family val="2"/>
      <scheme val="minor"/>
    </font>
    <font>
      <b/>
      <sz val="11"/>
      <color rgb="FF000000"/>
      <name val="Calibri"/>
      <family val="2"/>
      <scheme val="minor"/>
    </font>
    <font>
      <sz val="11"/>
      <color rgb="FF000000"/>
      <name val="Calibri"/>
      <family val="2"/>
      <scheme val="minor"/>
    </font>
    <font>
      <b/>
      <sz val="12"/>
      <color rgb="FFFFFFFF"/>
      <name val="Calibri"/>
      <family val="2"/>
      <scheme val="minor"/>
    </font>
    <font>
      <sz val="11"/>
      <color theme="1"/>
      <name val="Calibri"/>
      <family val="2"/>
      <scheme val="minor"/>
    </font>
    <font>
      <i/>
      <sz val="11"/>
      <color rgb="FF000000"/>
      <name val="Calibri"/>
      <family val="2"/>
      <scheme val="minor"/>
    </font>
    <font>
      <sz val="10"/>
      <name val="Arial"/>
      <family val="2"/>
    </font>
    <font>
      <b/>
      <sz val="15"/>
      <color theme="3"/>
      <name val="Arial Mäori"/>
      <family val="2"/>
    </font>
    <font>
      <b/>
      <sz val="11"/>
      <color theme="3"/>
      <name val="Arial Mäori"/>
      <family val="2"/>
    </font>
    <font>
      <b/>
      <sz val="12"/>
      <name val="Arial"/>
      <family val="2"/>
    </font>
    <font>
      <sz val="11"/>
      <name val="Calibri"/>
      <family val="2"/>
      <scheme val="minor"/>
    </font>
    <font>
      <b/>
      <i/>
      <sz val="10"/>
      <color rgb="FFFFFFFF"/>
      <name val="Calibri"/>
      <family val="2"/>
      <scheme val="minor"/>
    </font>
    <font>
      <b/>
      <sz val="10"/>
      <color rgb="FFFFFFFF"/>
      <name val="Calibri"/>
      <family val="2"/>
      <scheme val="minor"/>
    </font>
    <font>
      <sz val="10"/>
      <color rgb="FF000000"/>
      <name val="Calibri"/>
      <family val="2"/>
      <scheme val="minor"/>
    </font>
    <font>
      <sz val="10"/>
      <color theme="1"/>
      <name val="Calibri"/>
      <family val="2"/>
      <scheme val="minor"/>
    </font>
    <font>
      <b/>
      <sz val="12"/>
      <color theme="1"/>
      <name val="Calibri"/>
      <family val="2"/>
      <scheme val="minor"/>
    </font>
    <font>
      <i/>
      <sz val="10"/>
      <name val="Arial"/>
      <family val="2"/>
    </font>
    <font>
      <b/>
      <sz val="11"/>
      <color rgb="FF4298B5"/>
      <name val="Calibri"/>
      <family val="2"/>
      <scheme val="minor"/>
    </font>
    <font>
      <sz val="11"/>
      <color rgb="FF8F0000"/>
      <name val="Calibri"/>
      <family val="2"/>
      <scheme val="minor"/>
    </font>
    <font>
      <sz val="11"/>
      <color rgb="FF006666"/>
      <name val="Calibri"/>
      <family val="2"/>
      <scheme val="minor"/>
    </font>
    <font>
      <sz val="11"/>
      <color rgb="FF0033CC"/>
      <name val="Calibri"/>
      <family val="2"/>
      <scheme val="minor"/>
    </font>
    <font>
      <sz val="11"/>
      <color rgb="FF538135"/>
      <name val="Calibri"/>
      <family val="2"/>
      <scheme val="minor"/>
    </font>
    <font>
      <sz val="11"/>
      <color rgb="FFAC631D"/>
      <name val="Calibri"/>
      <family val="2"/>
      <scheme val="minor"/>
    </font>
    <font>
      <sz val="11"/>
      <color rgb="FF6600CC"/>
      <name val="Calibri"/>
      <family val="2"/>
      <scheme val="minor"/>
    </font>
    <font>
      <sz val="11"/>
      <color rgb="FF7D8100"/>
      <name val="Calibri"/>
      <family val="2"/>
      <scheme val="minor"/>
    </font>
    <font>
      <sz val="11"/>
      <name val="Calibri"/>
      <family val="2"/>
    </font>
    <font>
      <b/>
      <sz val="11"/>
      <name val="Calibri"/>
      <family val="2"/>
    </font>
    <font>
      <sz val="12"/>
      <color theme="1"/>
      <name val="Calibri"/>
      <family val="2"/>
      <scheme val="minor"/>
    </font>
    <font>
      <i/>
      <sz val="11"/>
      <color theme="1"/>
      <name val="Calibri"/>
      <family val="2"/>
      <scheme val="minor"/>
    </font>
    <font>
      <b/>
      <i/>
      <sz val="11"/>
      <color theme="1"/>
      <name val="Calibri"/>
      <family val="2"/>
      <scheme val="minor"/>
    </font>
    <font>
      <sz val="11"/>
      <color theme="1"/>
      <name val="Arial Mäori"/>
      <family val="2"/>
    </font>
    <font>
      <sz val="8"/>
      <color theme="1"/>
      <name val="Arial Mäori"/>
      <family val="2"/>
    </font>
    <font>
      <b/>
      <sz val="8"/>
      <name val="Arial"/>
      <family val="2"/>
    </font>
    <font>
      <sz val="8"/>
      <name val="Arial"/>
      <family val="2"/>
    </font>
    <font>
      <sz val="8"/>
      <color rgb="FF333333"/>
      <name val="Arial"/>
      <family val="2"/>
    </font>
    <font>
      <b/>
      <sz val="11"/>
      <color theme="1"/>
      <name val="Calibri"/>
      <family val="2"/>
    </font>
    <font>
      <sz val="11"/>
      <color theme="1"/>
      <name val="Calibri"/>
      <family val="2"/>
    </font>
    <font>
      <sz val="10"/>
      <color theme="1"/>
      <name val="Arial Mäori"/>
      <family val="2"/>
    </font>
    <font>
      <b/>
      <i/>
      <sz val="11"/>
      <name val="Calibri"/>
      <family val="2"/>
    </font>
    <font>
      <b/>
      <i/>
      <sz val="11"/>
      <color theme="1"/>
      <name val="Calibri"/>
      <family val="2"/>
    </font>
    <font>
      <i/>
      <sz val="11"/>
      <color theme="1"/>
      <name val="Calibri"/>
      <family val="2"/>
    </font>
    <font>
      <i/>
      <sz val="11"/>
      <name val="Calibri"/>
      <family val="2"/>
    </font>
    <font>
      <b/>
      <sz val="12"/>
      <color indexed="8"/>
      <name val="Calibri"/>
      <family val="2"/>
      <scheme val="minor"/>
    </font>
  </fonts>
  <fills count="7">
    <fill>
      <patternFill patternType="none"/>
    </fill>
    <fill>
      <patternFill patternType="gray125"/>
    </fill>
    <fill>
      <patternFill patternType="solid">
        <fgColor rgb="FF4298B5"/>
        <bgColor indexed="64"/>
      </patternFill>
    </fill>
    <fill>
      <patternFill patternType="solid">
        <fgColor rgb="FFF3F9FB"/>
        <bgColor indexed="64"/>
      </patternFill>
    </fill>
    <fill>
      <patternFill patternType="solid">
        <fgColor rgb="FFD8EAF1"/>
        <bgColor indexed="64"/>
      </patternFill>
    </fill>
    <fill>
      <patternFill patternType="solid">
        <fgColor rgb="FFFFFFFF"/>
        <bgColor indexed="64"/>
      </patternFill>
    </fill>
    <fill>
      <patternFill patternType="solid">
        <fgColor rgb="FFD9EAF0"/>
        <bgColor indexed="64"/>
      </patternFill>
    </fill>
  </fills>
  <borders count="30">
    <border>
      <left/>
      <right/>
      <top/>
      <bottom/>
      <diagonal/>
    </border>
    <border>
      <left style="medium">
        <color rgb="FF4298B5"/>
      </left>
      <right/>
      <top style="medium">
        <color rgb="FF4298B5"/>
      </top>
      <bottom style="medium">
        <color rgb="FF4298B5"/>
      </bottom>
      <diagonal/>
    </border>
    <border>
      <left/>
      <right/>
      <top style="medium">
        <color rgb="FF4298B5"/>
      </top>
      <bottom style="medium">
        <color rgb="FF4298B5"/>
      </bottom>
      <diagonal/>
    </border>
    <border>
      <left/>
      <right style="medium">
        <color rgb="FF4298B5"/>
      </right>
      <top style="medium">
        <color rgb="FF4298B5"/>
      </top>
      <bottom style="medium">
        <color rgb="FF4298B5"/>
      </bottom>
      <diagonal/>
    </border>
    <border>
      <left/>
      <right/>
      <top/>
      <bottom style="medium">
        <color rgb="FF8BC2D4"/>
      </bottom>
      <diagonal/>
    </border>
    <border>
      <left/>
      <right/>
      <top/>
      <bottom style="thick">
        <color theme="4"/>
      </bottom>
      <diagonal/>
    </border>
    <border>
      <left/>
      <right/>
      <top/>
      <bottom style="medium">
        <color theme="4" tint="0.399975585192419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right style="thin">
        <color theme="0" tint="-0.14999847407452621"/>
      </right>
      <top style="thin">
        <color theme="0" tint="-0.14999847407452621"/>
      </top>
      <bottom/>
      <diagonal/>
    </border>
    <border>
      <left/>
      <right style="thin">
        <color theme="0" tint="-0.14999847407452621"/>
      </right>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medium">
        <color rgb="FF4298B5"/>
      </right>
      <top/>
      <bottom/>
      <diagonal/>
    </border>
    <border>
      <left/>
      <right style="medium">
        <color rgb="FF4298B5"/>
      </right>
      <top/>
      <bottom style="medium">
        <color rgb="FF4298B5"/>
      </bottom>
      <diagonal/>
    </border>
    <border>
      <left style="medium">
        <color rgb="FF4298B5"/>
      </left>
      <right/>
      <top/>
      <bottom/>
      <diagonal/>
    </border>
    <border>
      <left style="medium">
        <color rgb="FF4298B5"/>
      </left>
      <right/>
      <top/>
      <bottom style="medium">
        <color rgb="FF4298B5"/>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double">
        <color indexed="64"/>
      </top>
      <bottom style="medium">
        <color indexed="64"/>
      </bottom>
      <diagonal/>
    </border>
    <border>
      <left/>
      <right/>
      <top/>
      <bottom style="medium">
        <color indexed="64"/>
      </bottom>
      <diagonal/>
    </border>
    <border>
      <left/>
      <right/>
      <top style="thin">
        <color indexed="64"/>
      </top>
      <bottom style="thin">
        <color indexed="64"/>
      </bottom>
      <diagonal/>
    </border>
  </borders>
  <cellStyleXfs count="28">
    <xf numFmtId="0" fontId="0" fillId="0" borderId="0"/>
    <xf numFmtId="0" fontId="2" fillId="0" borderId="0" applyNumberFormat="0" applyFill="0" applyBorder="0" applyAlignment="0" applyProtection="0"/>
    <xf numFmtId="0" fontId="2" fillId="0" borderId="0" applyNumberFormat="0" applyFill="0" applyBorder="0" applyAlignment="0" applyProtection="0"/>
    <xf numFmtId="9" fontId="7" fillId="0" borderId="0" applyFont="0" applyFill="0" applyBorder="0" applyAlignment="0" applyProtection="0"/>
    <xf numFmtId="0" fontId="9" fillId="0" borderId="0"/>
    <xf numFmtId="43" fontId="9" fillId="0" borderId="0" applyFont="0" applyFill="0" applyBorder="0" applyAlignment="0" applyProtection="0"/>
    <xf numFmtId="0" fontId="10" fillId="0" borderId="5" applyNumberFormat="0" applyFill="0" applyAlignment="0" applyProtection="0"/>
    <xf numFmtId="0" fontId="11" fillId="0" borderId="6" applyNumberFormat="0" applyFill="0" applyAlignment="0" applyProtection="0"/>
    <xf numFmtId="9" fontId="9" fillId="0" borderId="0" applyFont="0" applyFill="0" applyBorder="0" applyAlignment="0" applyProtection="0"/>
    <xf numFmtId="0" fontId="2" fillId="0" borderId="0" applyNumberFormat="0" applyFill="0" applyBorder="0" applyAlignment="0" applyProtection="0"/>
    <xf numFmtId="0" fontId="28" fillId="0" borderId="0"/>
    <xf numFmtId="9" fontId="28" fillId="0" borderId="0" applyFont="0" applyFill="0" applyBorder="0" applyAlignment="0" applyProtection="0"/>
    <xf numFmtId="9" fontId="7" fillId="0" borderId="0" applyFont="0" applyFill="0" applyBorder="0" applyAlignment="0" applyProtection="0"/>
    <xf numFmtId="0" fontId="7" fillId="0" borderId="0"/>
    <xf numFmtId="0" fontId="33" fillId="0" borderId="0"/>
    <xf numFmtId="9" fontId="7" fillId="0" borderId="0" applyFont="0" applyFill="0" applyBorder="0" applyAlignment="0" applyProtection="0"/>
    <xf numFmtId="9" fontId="7" fillId="0" borderId="0" applyFont="0" applyFill="0" applyBorder="0" applyAlignment="0" applyProtection="0"/>
    <xf numFmtId="43" fontId="28" fillId="0" borderId="0" applyFont="0" applyFill="0" applyBorder="0" applyAlignment="0" applyProtection="0"/>
    <xf numFmtId="0" fontId="33" fillId="0" borderId="0"/>
    <xf numFmtId="0" fontId="7" fillId="0" borderId="0"/>
    <xf numFmtId="0" fontId="40" fillId="0" borderId="0">
      <alignment horizontal="center" vertical="center"/>
    </xf>
    <xf numFmtId="0" fontId="28" fillId="0" borderId="0"/>
    <xf numFmtId="0" fontId="7" fillId="0" borderId="0"/>
    <xf numFmtId="0" fontId="7" fillId="0" borderId="0"/>
    <xf numFmtId="0" fontId="7" fillId="0" borderId="0"/>
    <xf numFmtId="9" fontId="7" fillId="0" borderId="0" applyFont="0" applyFill="0" applyBorder="0" applyAlignment="0" applyProtection="0"/>
    <xf numFmtId="9" fontId="28" fillId="0" borderId="0" applyFont="0" applyFill="0" applyBorder="0" applyAlignment="0" applyProtection="0"/>
    <xf numFmtId="0" fontId="2" fillId="0" borderId="0" applyNumberFormat="0" applyFill="0" applyBorder="0" applyAlignment="0" applyProtection="0"/>
  </cellStyleXfs>
  <cellXfs count="265">
    <xf numFmtId="0" fontId="0" fillId="0" borderId="0" xfId="0"/>
    <xf numFmtId="0" fontId="1" fillId="0" borderId="0" xfId="0" applyFont="1"/>
    <xf numFmtId="0" fontId="0" fillId="2" borderId="1" xfId="0" applyFill="1" applyBorder="1" applyAlignment="1">
      <alignment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3" borderId="4" xfId="0" applyFont="1" applyFill="1" applyBorder="1" applyAlignment="1">
      <alignment vertical="center"/>
    </xf>
    <xf numFmtId="3" fontId="5" fillId="3" borderId="4" xfId="0" applyNumberFormat="1" applyFont="1" applyFill="1" applyBorder="1" applyAlignment="1">
      <alignment horizontal="right" vertical="center"/>
    </xf>
    <xf numFmtId="9" fontId="5" fillId="3" borderId="4" xfId="0" applyNumberFormat="1" applyFont="1" applyFill="1" applyBorder="1" applyAlignment="1">
      <alignment horizontal="right" vertical="center"/>
    </xf>
    <xf numFmtId="3" fontId="0" fillId="0" borderId="0" xfId="0" applyNumberFormat="1"/>
    <xf numFmtId="0" fontId="4" fillId="4" borderId="4" xfId="0" applyFont="1" applyFill="1" applyBorder="1" applyAlignment="1">
      <alignment vertical="center"/>
    </xf>
    <xf numFmtId="3" fontId="5" fillId="4" borderId="4" xfId="0" applyNumberFormat="1" applyFont="1" applyFill="1" applyBorder="1" applyAlignment="1">
      <alignment horizontal="right" vertical="center"/>
    </xf>
    <xf numFmtId="9" fontId="5" fillId="4" borderId="4" xfId="0" applyNumberFormat="1" applyFont="1" applyFill="1" applyBorder="1" applyAlignment="1">
      <alignment horizontal="right" vertical="center"/>
    </xf>
    <xf numFmtId="0" fontId="0" fillId="3" borderId="4" xfId="0" applyFill="1" applyBorder="1" applyAlignment="1">
      <alignment vertical="top"/>
    </xf>
    <xf numFmtId="0" fontId="1" fillId="0" borderId="0" xfId="0" applyFont="1" applyAlignment="1">
      <alignment horizontal="right"/>
    </xf>
    <xf numFmtId="0" fontId="6" fillId="2" borderId="1"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3" borderId="4" xfId="0" applyFont="1" applyFill="1" applyBorder="1" applyAlignment="1">
      <alignment vertical="center" wrapText="1"/>
    </xf>
    <xf numFmtId="3" fontId="5" fillId="3" borderId="4" xfId="0" applyNumberFormat="1" applyFont="1" applyFill="1" applyBorder="1" applyAlignment="1">
      <alignment horizontal="right" vertical="center" wrapText="1"/>
    </xf>
    <xf numFmtId="9" fontId="5" fillId="3" borderId="4" xfId="0" applyNumberFormat="1" applyFont="1" applyFill="1" applyBorder="1" applyAlignment="1">
      <alignment horizontal="right" vertical="center" wrapText="1"/>
    </xf>
    <xf numFmtId="0" fontId="4" fillId="4" borderId="4" xfId="0" applyFont="1" applyFill="1" applyBorder="1" applyAlignment="1">
      <alignment vertical="center" wrapText="1"/>
    </xf>
    <xf numFmtId="0" fontId="5" fillId="4" borderId="4" xfId="0" applyFont="1" applyFill="1" applyBorder="1" applyAlignment="1">
      <alignment horizontal="right" vertical="center" wrapText="1"/>
    </xf>
    <xf numFmtId="9" fontId="5" fillId="4" borderId="4" xfId="0" applyNumberFormat="1" applyFont="1" applyFill="1" applyBorder="1" applyAlignment="1">
      <alignment horizontal="right" vertical="center" wrapText="1"/>
    </xf>
    <xf numFmtId="3" fontId="5" fillId="4" borderId="4" xfId="0" applyNumberFormat="1" applyFont="1" applyFill="1" applyBorder="1" applyAlignment="1">
      <alignment horizontal="right" vertical="center" wrapText="1"/>
    </xf>
    <xf numFmtId="0" fontId="5" fillId="3" borderId="4" xfId="0" applyFont="1" applyFill="1" applyBorder="1" applyAlignment="1">
      <alignment horizontal="right" vertical="center" wrapText="1"/>
    </xf>
    <xf numFmtId="0" fontId="4" fillId="5" borderId="4" xfId="0" applyFont="1" applyFill="1" applyBorder="1" applyAlignment="1">
      <alignment vertical="center" wrapText="1"/>
    </xf>
    <xf numFmtId="3" fontId="5" fillId="5" borderId="4" xfId="0" applyNumberFormat="1" applyFont="1" applyFill="1" applyBorder="1" applyAlignment="1">
      <alignment horizontal="right" vertical="center" wrapText="1"/>
    </xf>
    <xf numFmtId="9" fontId="5" fillId="5" borderId="4" xfId="0" applyNumberFormat="1" applyFont="1" applyFill="1" applyBorder="1" applyAlignment="1">
      <alignment horizontal="right" vertical="center" wrapText="1"/>
    </xf>
    <xf numFmtId="0" fontId="8" fillId="4" borderId="4" xfId="0" applyFont="1" applyFill="1" applyBorder="1" applyAlignment="1">
      <alignment horizontal="right" vertical="center" wrapText="1"/>
    </xf>
    <xf numFmtId="9" fontId="8" fillId="4" borderId="4" xfId="0" applyNumberFormat="1" applyFont="1" applyFill="1" applyBorder="1" applyAlignment="1">
      <alignment horizontal="right" vertical="center" wrapText="1"/>
    </xf>
    <xf numFmtId="9" fontId="0" fillId="0" borderId="0" xfId="3" applyFont="1"/>
    <xf numFmtId="0" fontId="9" fillId="0" borderId="0" xfId="4"/>
    <xf numFmtId="3" fontId="9" fillId="0" borderId="0" xfId="5" applyNumberFormat="1" applyFont="1"/>
    <xf numFmtId="3" fontId="9" fillId="0" borderId="7" xfId="5" applyNumberFormat="1" applyFont="1" applyBorder="1"/>
    <xf numFmtId="0" fontId="9" fillId="0" borderId="7" xfId="4" applyBorder="1"/>
    <xf numFmtId="3" fontId="9" fillId="0" borderId="0" xfId="4" applyNumberFormat="1"/>
    <xf numFmtId="3" fontId="9" fillId="0" borderId="8" xfId="5" applyNumberFormat="1" applyFont="1" applyBorder="1"/>
    <xf numFmtId="0" fontId="9" fillId="0" borderId="8" xfId="4" applyBorder="1"/>
    <xf numFmtId="0" fontId="9" fillId="0" borderId="9" xfId="4" applyBorder="1"/>
    <xf numFmtId="0" fontId="9" fillId="0" borderId="10" xfId="4" applyBorder="1"/>
    <xf numFmtId="0" fontId="9" fillId="0" borderId="11" xfId="4" applyBorder="1"/>
    <xf numFmtId="0" fontId="9" fillId="0" borderId="12" xfId="4" applyBorder="1"/>
    <xf numFmtId="0" fontId="9" fillId="0" borderId="13" xfId="4" applyBorder="1"/>
    <xf numFmtId="0" fontId="12" fillId="0" borderId="0" xfId="4" applyFont="1"/>
    <xf numFmtId="3" fontId="12" fillId="0" borderId="0" xfId="5" applyNumberFormat="1" applyFont="1"/>
    <xf numFmtId="41" fontId="13" fillId="0" borderId="0" xfId="4" applyNumberFormat="1" applyFont="1"/>
    <xf numFmtId="3" fontId="13" fillId="0" borderId="0" xfId="4" applyNumberFormat="1" applyFont="1"/>
    <xf numFmtId="0" fontId="15" fillId="2" borderId="14" xfId="0" applyFont="1" applyFill="1" applyBorder="1" applyAlignment="1">
      <alignment horizontal="center" vertical="center"/>
    </xf>
    <xf numFmtId="0" fontId="15" fillId="2" borderId="14" xfId="0" applyFont="1" applyFill="1" applyBorder="1" applyAlignment="1">
      <alignment vertical="center"/>
    </xf>
    <xf numFmtId="3" fontId="16" fillId="6" borderId="14" xfId="0" applyNumberFormat="1" applyFont="1" applyFill="1" applyBorder="1" applyAlignment="1">
      <alignment vertical="center"/>
    </xf>
    <xf numFmtId="3" fontId="16" fillId="6" borderId="14" xfId="0" applyNumberFormat="1" applyFont="1" applyFill="1" applyBorder="1" applyAlignment="1">
      <alignment horizontal="right" vertical="center"/>
    </xf>
    <xf numFmtId="0" fontId="17" fillId="0" borderId="14" xfId="0" applyFont="1" applyBorder="1" applyAlignment="1">
      <alignment horizontal="center" vertical="center"/>
    </xf>
    <xf numFmtId="3" fontId="17" fillId="0" borderId="14" xfId="0" applyNumberFormat="1" applyFont="1" applyBorder="1" applyAlignment="1">
      <alignment vertical="center"/>
    </xf>
    <xf numFmtId="3" fontId="17" fillId="0" borderId="14" xfId="0" applyNumberFormat="1" applyFont="1" applyBorder="1" applyAlignment="1">
      <alignment horizontal="right" vertical="center"/>
    </xf>
    <xf numFmtId="0" fontId="15" fillId="2" borderId="15" xfId="0" applyFont="1" applyFill="1" applyBorder="1" applyAlignment="1">
      <alignment vertical="center"/>
    </xf>
    <xf numFmtId="0" fontId="17" fillId="0" borderId="15" xfId="0" applyFont="1" applyBorder="1" applyAlignment="1">
      <alignment horizontal="center" vertical="center"/>
    </xf>
    <xf numFmtId="3" fontId="17" fillId="0" borderId="15" xfId="0" applyNumberFormat="1" applyFont="1" applyBorder="1" applyAlignment="1">
      <alignment vertical="center"/>
    </xf>
    <xf numFmtId="3" fontId="17" fillId="0" borderId="15" xfId="0" applyNumberFormat="1" applyFont="1" applyBorder="1" applyAlignment="1">
      <alignment horizontal="right" vertical="center"/>
    </xf>
    <xf numFmtId="3" fontId="17" fillId="0" borderId="16" xfId="0" applyNumberFormat="1" applyFont="1" applyBorder="1" applyAlignment="1">
      <alignment vertical="center" wrapText="1"/>
    </xf>
    <xf numFmtId="3" fontId="16" fillId="6" borderId="16" xfId="0" applyNumberFormat="1" applyFont="1" applyFill="1" applyBorder="1" applyAlignment="1">
      <alignment vertical="center" wrapText="1"/>
    </xf>
    <xf numFmtId="3" fontId="17" fillId="0" borderId="17" xfId="0" applyNumberFormat="1" applyFont="1" applyBorder="1" applyAlignment="1">
      <alignment vertical="center" wrapText="1"/>
    </xf>
    <xf numFmtId="0" fontId="0" fillId="0" borderId="0" xfId="0" applyAlignment="1">
      <alignment horizontal="right"/>
    </xf>
    <xf numFmtId="9" fontId="0" fillId="0" borderId="0" xfId="0" applyNumberFormat="1"/>
    <xf numFmtId="0" fontId="18" fillId="0" borderId="0" xfId="0" applyFont="1"/>
    <xf numFmtId="0" fontId="2" fillId="0" borderId="0" xfId="1"/>
    <xf numFmtId="0" fontId="0" fillId="0" borderId="0" xfId="0" applyAlignment="1">
      <alignment wrapText="1"/>
    </xf>
    <xf numFmtId="0" fontId="1" fillId="0" borderId="0" xfId="0" applyFont="1" applyAlignment="1">
      <alignment horizontal="center" vertical="center" wrapText="1"/>
    </xf>
    <xf numFmtId="0" fontId="13" fillId="0" borderId="0" xfId="4" applyFont="1" applyAlignment="1">
      <alignment horizontal="center"/>
    </xf>
    <xf numFmtId="0" fontId="9" fillId="0" borderId="13" xfId="4" applyBorder="1" applyAlignment="1">
      <alignment horizontal="center"/>
    </xf>
    <xf numFmtId="3" fontId="19" fillId="0" borderId="0" xfId="5" applyNumberFormat="1" applyFont="1"/>
    <xf numFmtId="0" fontId="0" fillId="0" borderId="0" xfId="3" applyNumberFormat="1" applyFont="1"/>
    <xf numFmtId="0" fontId="20" fillId="0" borderId="0" xfId="0" applyFont="1" applyAlignment="1">
      <alignment vertical="center"/>
    </xf>
    <xf numFmtId="0" fontId="0" fillId="2" borderId="1" xfId="0" applyFill="1" applyBorder="1" applyAlignment="1">
      <alignment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3" borderId="4" xfId="0" applyFont="1" applyFill="1" applyBorder="1" applyAlignment="1">
      <alignment vertical="center" wrapText="1"/>
    </xf>
    <xf numFmtId="0" fontId="22" fillId="0" borderId="4" xfId="0" applyFont="1" applyBorder="1" applyAlignment="1">
      <alignment vertical="center" wrapText="1"/>
    </xf>
    <xf numFmtId="0" fontId="22" fillId="3" borderId="4" xfId="0" applyFont="1" applyFill="1" applyBorder="1" applyAlignment="1">
      <alignment vertical="center" wrapText="1"/>
    </xf>
    <xf numFmtId="0" fontId="23" fillId="4" borderId="4" xfId="0" applyFont="1" applyFill="1" applyBorder="1" applyAlignment="1">
      <alignment vertical="center" wrapText="1"/>
    </xf>
    <xf numFmtId="0" fontId="5" fillId="4" borderId="4" xfId="0" applyFont="1" applyFill="1" applyBorder="1" applyAlignment="1">
      <alignment vertical="center" wrapText="1"/>
    </xf>
    <xf numFmtId="0" fontId="24" fillId="4" borderId="4" xfId="0" applyFont="1" applyFill="1" applyBorder="1" applyAlignment="1">
      <alignment vertical="center" wrapText="1"/>
    </xf>
    <xf numFmtId="0" fontId="25" fillId="4" borderId="4" xfId="0" applyFont="1" applyFill="1" applyBorder="1" applyAlignment="1">
      <alignment vertical="center" wrapText="1"/>
    </xf>
    <xf numFmtId="0" fontId="0" fillId="3" borderId="4" xfId="0" applyFill="1" applyBorder="1" applyAlignment="1">
      <alignment vertical="top" wrapText="1"/>
    </xf>
    <xf numFmtId="0" fontId="0" fillId="2" borderId="4" xfId="0" applyFill="1" applyBorder="1" applyAlignment="1">
      <alignment vertical="center" wrapText="1"/>
    </xf>
    <xf numFmtId="0" fontId="3" fillId="2" borderId="4" xfId="0" applyFont="1" applyFill="1" applyBorder="1" applyAlignment="1">
      <alignment horizontal="center" vertical="center" wrapText="1"/>
    </xf>
    <xf numFmtId="0" fontId="23" fillId="3" borderId="4" xfId="0" applyFont="1" applyFill="1" applyBorder="1" applyAlignment="1">
      <alignment vertical="center" wrapText="1"/>
    </xf>
    <xf numFmtId="0" fontId="26" fillId="4" borderId="4" xfId="0" applyFont="1" applyFill="1" applyBorder="1" applyAlignment="1">
      <alignment vertical="center" wrapText="1"/>
    </xf>
    <xf numFmtId="0" fontId="27" fillId="3" borderId="4" xfId="0" applyFont="1" applyFill="1" applyBorder="1" applyAlignment="1">
      <alignment vertical="center" wrapText="1"/>
    </xf>
    <xf numFmtId="0" fontId="25" fillId="3" borderId="4" xfId="0" applyFont="1" applyFill="1" applyBorder="1" applyAlignment="1">
      <alignment vertical="center" wrapText="1"/>
    </xf>
    <xf numFmtId="0" fontId="5" fillId="3" borderId="4" xfId="0" applyFont="1" applyFill="1" applyBorder="1" applyAlignment="1">
      <alignment vertical="center" wrapText="1"/>
    </xf>
    <xf numFmtId="0" fontId="0" fillId="2" borderId="4" xfId="0" applyFill="1" applyBorder="1" applyAlignment="1">
      <alignment vertical="top" wrapText="1"/>
    </xf>
    <xf numFmtId="0" fontId="28" fillId="0" borderId="0" xfId="10"/>
    <xf numFmtId="0" fontId="29" fillId="0" borderId="0" xfId="10" applyFont="1"/>
    <xf numFmtId="1" fontId="28" fillId="0" borderId="0" xfId="10" applyNumberFormat="1"/>
    <xf numFmtId="164" fontId="28" fillId="0" borderId="0" xfId="10" applyNumberFormat="1"/>
    <xf numFmtId="9" fontId="28" fillId="0" borderId="0" xfId="10" applyNumberFormat="1"/>
    <xf numFmtId="0" fontId="0" fillId="0" borderId="18" xfId="0" applyBorder="1"/>
    <xf numFmtId="49" fontId="0" fillId="0" borderId="19" xfId="0" applyNumberFormat="1" applyBorder="1" applyAlignment="1">
      <alignment wrapText="1"/>
    </xf>
    <xf numFmtId="49" fontId="0" fillId="0" borderId="20" xfId="0" applyNumberFormat="1" applyBorder="1" applyAlignment="1">
      <alignment wrapText="1"/>
    </xf>
    <xf numFmtId="49" fontId="0" fillId="0" borderId="0" xfId="0" applyNumberFormat="1"/>
    <xf numFmtId="49" fontId="0" fillId="0" borderId="21" xfId="0" applyNumberFormat="1" applyBorder="1"/>
    <xf numFmtId="9" fontId="0" fillId="0" borderId="0" xfId="3" applyFont="1" applyBorder="1"/>
    <xf numFmtId="9" fontId="0" fillId="0" borderId="22" xfId="3" applyFont="1" applyBorder="1"/>
    <xf numFmtId="49" fontId="0" fillId="0" borderId="23" xfId="0" applyNumberFormat="1" applyBorder="1"/>
    <xf numFmtId="9" fontId="0" fillId="0" borderId="24" xfId="3" applyFont="1" applyBorder="1"/>
    <xf numFmtId="9" fontId="0" fillId="0" borderId="25" xfId="3" applyFont="1" applyBorder="1"/>
    <xf numFmtId="0" fontId="31" fillId="0" borderId="0" xfId="0" applyFont="1"/>
    <xf numFmtId="49" fontId="31" fillId="0" borderId="0" xfId="0" applyNumberFormat="1" applyFont="1"/>
    <xf numFmtId="0" fontId="0" fillId="0" borderId="19" xfId="0" applyBorder="1"/>
    <xf numFmtId="165" fontId="0" fillId="0" borderId="0" xfId="3" applyNumberFormat="1" applyFont="1"/>
    <xf numFmtId="0" fontId="0" fillId="0" borderId="24" xfId="0" applyBorder="1"/>
    <xf numFmtId="165" fontId="0" fillId="0" borderId="24" xfId="3" applyNumberFormat="1" applyFont="1" applyBorder="1"/>
    <xf numFmtId="0" fontId="18" fillId="0" borderId="0" xfId="0" applyFont="1" applyAlignment="1">
      <alignment horizontal="left"/>
    </xf>
    <xf numFmtId="9" fontId="0" fillId="0" borderId="26" xfId="0" applyNumberFormat="1" applyBorder="1"/>
    <xf numFmtId="0" fontId="1" fillId="0" borderId="27" xfId="0" applyFont="1" applyBorder="1"/>
    <xf numFmtId="9" fontId="32" fillId="0" borderId="28" xfId="3" applyFont="1" applyBorder="1"/>
    <xf numFmtId="49" fontId="32" fillId="0" borderId="0" xfId="0" applyNumberFormat="1" applyFont="1" applyAlignment="1">
      <alignment horizontal="center" vertical="center" wrapText="1"/>
    </xf>
    <xf numFmtId="9" fontId="31" fillId="0" borderId="0" xfId="12" applyFont="1"/>
    <xf numFmtId="3" fontId="31" fillId="0" borderId="0" xfId="0" applyNumberFormat="1" applyFont="1"/>
    <xf numFmtId="9" fontId="0" fillId="0" borderId="0" xfId="12" applyFont="1"/>
    <xf numFmtId="9" fontId="0" fillId="0" borderId="0" xfId="12" applyFont="1" applyBorder="1"/>
    <xf numFmtId="0" fontId="0" fillId="0" borderId="21" xfId="0" applyBorder="1"/>
    <xf numFmtId="0" fontId="18" fillId="0" borderId="0" xfId="13" applyFont="1"/>
    <xf numFmtId="0" fontId="7" fillId="0" borderId="0" xfId="13"/>
    <xf numFmtId="0" fontId="0" fillId="0" borderId="0" xfId="13" applyFont="1"/>
    <xf numFmtId="9" fontId="7" fillId="0" borderId="0" xfId="3"/>
    <xf numFmtId="3" fontId="34" fillId="0" borderId="0" xfId="14" applyNumberFormat="1" applyFont="1" applyAlignment="1">
      <alignment horizontal="right" indent="1"/>
    </xf>
    <xf numFmtId="0" fontId="33" fillId="0" borderId="0" xfId="14"/>
    <xf numFmtId="3" fontId="7" fillId="0" borderId="0" xfId="13" applyNumberFormat="1"/>
    <xf numFmtId="0" fontId="30" fillId="0" borderId="0" xfId="0" applyFont="1"/>
    <xf numFmtId="0" fontId="2" fillId="0" borderId="0" xfId="1" applyAlignment="1"/>
    <xf numFmtId="49" fontId="1" fillId="0" borderId="0" xfId="0" applyNumberFormat="1" applyFont="1" applyAlignment="1">
      <alignment horizontal="center" vertical="center" wrapText="1"/>
    </xf>
    <xf numFmtId="9" fontId="31" fillId="0" borderId="0" xfId="3" applyFont="1"/>
    <xf numFmtId="9" fontId="1" fillId="0" borderId="0" xfId="3" applyFont="1"/>
    <xf numFmtId="0" fontId="0" fillId="0" borderId="0" xfId="0" quotePrefix="1"/>
    <xf numFmtId="9" fontId="30" fillId="0" borderId="0" xfId="0" applyNumberFormat="1" applyFont="1"/>
    <xf numFmtId="9" fontId="0" fillId="0" borderId="0" xfId="3" applyFont="1" applyAlignment="1">
      <alignment wrapText="1"/>
    </xf>
    <xf numFmtId="49" fontId="18" fillId="0" borderId="0" xfId="0" applyNumberFormat="1" applyFont="1" applyAlignment="1">
      <alignment horizontal="center" vertical="center"/>
    </xf>
    <xf numFmtId="49" fontId="1" fillId="0" borderId="0" xfId="0" applyNumberFormat="1" applyFont="1"/>
    <xf numFmtId="0" fontId="32" fillId="0" borderId="0" xfId="0" applyFont="1"/>
    <xf numFmtId="9" fontId="32" fillId="0" borderId="0" xfId="3" applyFont="1" applyFill="1" applyBorder="1" applyAlignment="1">
      <alignment horizontal="center" vertical="center"/>
    </xf>
    <xf numFmtId="0" fontId="1" fillId="0" borderId="0" xfId="0" applyFont="1" applyAlignment="1">
      <alignment horizontal="left" vertical="center"/>
    </xf>
    <xf numFmtId="9" fontId="0" fillId="0" borderId="0" xfId="15" applyFont="1"/>
    <xf numFmtId="0" fontId="1" fillId="0" borderId="0" xfId="0" applyFont="1" applyAlignment="1">
      <alignment horizontal="center" vertical="center"/>
    </xf>
    <xf numFmtId="9" fontId="1" fillId="0" borderId="0" xfId="3" applyFont="1" applyBorder="1" applyAlignment="1">
      <alignment horizontal="center" vertical="center"/>
    </xf>
    <xf numFmtId="2" fontId="0" fillId="0" borderId="0" xfId="0" applyNumberFormat="1"/>
    <xf numFmtId="49" fontId="1" fillId="0" borderId="19" xfId="0" applyNumberFormat="1" applyFont="1" applyBorder="1" applyAlignment="1">
      <alignment horizontal="center" vertical="center"/>
    </xf>
    <xf numFmtId="49" fontId="18" fillId="0" borderId="19" xfId="0" applyNumberFormat="1" applyFont="1" applyBorder="1" applyAlignment="1">
      <alignment horizontal="center" vertical="center"/>
    </xf>
    <xf numFmtId="9" fontId="1" fillId="0" borderId="29" xfId="15" applyFont="1" applyBorder="1" applyAlignment="1">
      <alignment horizontal="center" vertical="center"/>
    </xf>
    <xf numFmtId="0" fontId="1" fillId="0" borderId="29" xfId="0" applyFont="1" applyBorder="1"/>
    <xf numFmtId="9" fontId="1" fillId="0" borderId="0" xfId="15" applyFont="1" applyAlignment="1">
      <alignment horizontal="center" vertical="center"/>
    </xf>
    <xf numFmtId="0" fontId="1" fillId="0" borderId="19" xfId="0" applyFont="1" applyBorder="1"/>
    <xf numFmtId="9" fontId="1" fillId="0" borderId="19" xfId="15" applyFont="1" applyBorder="1" applyAlignment="1">
      <alignment horizontal="center" vertical="center"/>
    </xf>
    <xf numFmtId="0" fontId="32" fillId="0" borderId="28" xfId="0" applyFont="1" applyBorder="1"/>
    <xf numFmtId="9" fontId="32" fillId="0" borderId="28" xfId="15" applyFont="1" applyFill="1" applyBorder="1" applyAlignment="1">
      <alignment horizontal="center" vertical="center"/>
    </xf>
    <xf numFmtId="49" fontId="0" fillId="0" borderId="0" xfId="0" applyNumberFormat="1" applyAlignment="1">
      <alignment vertical="center"/>
    </xf>
    <xf numFmtId="49" fontId="0" fillId="0" borderId="0" xfId="0" applyNumberFormat="1" applyAlignment="1">
      <alignment wrapText="1"/>
    </xf>
    <xf numFmtId="9" fontId="0" fillId="0" borderId="0" xfId="16" applyFont="1"/>
    <xf numFmtId="49" fontId="0" fillId="0" borderId="0" xfId="3" applyNumberFormat="1" applyFont="1"/>
    <xf numFmtId="0" fontId="35" fillId="0" borderId="0" xfId="10" applyFont="1"/>
    <xf numFmtId="0" fontId="36" fillId="0" borderId="0" xfId="10" applyFont="1"/>
    <xf numFmtId="166" fontId="36" fillId="0" borderId="0" xfId="17" applyNumberFormat="1" applyFont="1" applyFill="1"/>
    <xf numFmtId="166" fontId="36" fillId="0" borderId="0" xfId="17" applyNumberFormat="1" applyFont="1" applyFill="1" applyBorder="1"/>
    <xf numFmtId="166" fontId="36" fillId="0" borderId="0" xfId="17" applyNumberFormat="1" applyFont="1" applyBorder="1"/>
    <xf numFmtId="1" fontId="36" fillId="0" borderId="0" xfId="10" applyNumberFormat="1" applyFont="1"/>
    <xf numFmtId="0" fontId="37" fillId="0" borderId="0" xfId="18" applyFont="1" applyAlignment="1">
      <alignment horizontal="left"/>
    </xf>
    <xf numFmtId="166" fontId="36" fillId="0" borderId="0" xfId="17" applyNumberFormat="1" applyFont="1" applyFill="1" applyBorder="1" applyAlignment="1">
      <alignment horizontal="right" indent="1"/>
    </xf>
    <xf numFmtId="0" fontId="36" fillId="0" borderId="0" xfId="18" applyFont="1" applyAlignment="1">
      <alignment horizontal="left"/>
    </xf>
    <xf numFmtId="166" fontId="36" fillId="0" borderId="0" xfId="17" applyNumberFormat="1" applyFont="1"/>
    <xf numFmtId="0" fontId="38" fillId="0" borderId="0" xfId="19" applyFont="1"/>
    <xf numFmtId="0" fontId="39" fillId="0" borderId="0" xfId="19" applyFont="1"/>
    <xf numFmtId="0" fontId="7" fillId="0" borderId="0" xfId="19"/>
    <xf numFmtId="0" fontId="39" fillId="0" borderId="0" xfId="19" applyFont="1" applyAlignment="1">
      <alignment horizontal="left"/>
    </xf>
    <xf numFmtId="0" fontId="13" fillId="0" borderId="0" xfId="10" applyFont="1"/>
    <xf numFmtId="0" fontId="38" fillId="0" borderId="0" xfId="20" quotePrefix="1" applyFont="1" applyAlignment="1">
      <alignment horizontal="left" vertical="center"/>
    </xf>
    <xf numFmtId="0" fontId="38" fillId="0" borderId="0" xfId="20" applyFont="1">
      <alignment horizontal="center" vertical="center"/>
    </xf>
    <xf numFmtId="0" fontId="39" fillId="0" borderId="0" xfId="20" applyFont="1">
      <alignment horizontal="center" vertical="center"/>
    </xf>
    <xf numFmtId="49" fontId="7" fillId="0" borderId="0" xfId="19" applyNumberFormat="1"/>
    <xf numFmtId="49" fontId="32" fillId="0" borderId="0" xfId="19" applyNumberFormat="1" applyFont="1" applyAlignment="1">
      <alignment horizontal="center" vertical="center" wrapText="1"/>
    </xf>
    <xf numFmtId="3" fontId="31" fillId="0" borderId="0" xfId="19" applyNumberFormat="1" applyFont="1"/>
    <xf numFmtId="3" fontId="7" fillId="0" borderId="0" xfId="19" applyNumberFormat="1"/>
    <xf numFmtId="0" fontId="38" fillId="0" borderId="0" xfId="19" applyFont="1" applyAlignment="1">
      <alignment horizontal="left"/>
    </xf>
    <xf numFmtId="3" fontId="28" fillId="0" borderId="0" xfId="10" applyNumberFormat="1"/>
    <xf numFmtId="0" fontId="28" fillId="0" borderId="0" xfId="21"/>
    <xf numFmtId="1" fontId="28" fillId="0" borderId="0" xfId="21" applyNumberFormat="1"/>
    <xf numFmtId="0" fontId="39" fillId="0" borderId="0" xfId="10" applyFont="1" applyAlignment="1">
      <alignment vertical="center" wrapText="1"/>
    </xf>
    <xf numFmtId="49" fontId="39" fillId="0" borderId="0" xfId="10" applyNumberFormat="1" applyFont="1" applyAlignment="1">
      <alignment vertical="center" wrapText="1"/>
    </xf>
    <xf numFmtId="49" fontId="28" fillId="0" borderId="0" xfId="10" applyNumberFormat="1" applyAlignment="1">
      <alignment wrapText="1"/>
    </xf>
    <xf numFmtId="49" fontId="28" fillId="0" borderId="0" xfId="10" applyNumberFormat="1" applyAlignment="1">
      <alignment horizontal="center" vertical="center" wrapText="1"/>
    </xf>
    <xf numFmtId="0" fontId="1" fillId="0" borderId="0" xfId="10" applyFont="1" applyAlignment="1">
      <alignment vertical="center" wrapText="1"/>
    </xf>
    <xf numFmtId="49" fontId="28" fillId="0" borderId="0" xfId="10" applyNumberFormat="1" applyAlignment="1">
      <alignment vertical="center" wrapText="1"/>
    </xf>
    <xf numFmtId="49" fontId="7" fillId="0" borderId="0" xfId="22" applyNumberFormat="1" applyAlignment="1">
      <alignment wrapText="1"/>
    </xf>
    <xf numFmtId="49" fontId="1" fillId="0" borderId="0" xfId="22" applyNumberFormat="1" applyFont="1" applyAlignment="1">
      <alignment horizontal="center" vertical="center" wrapText="1"/>
    </xf>
    <xf numFmtId="49" fontId="28" fillId="0" borderId="0" xfId="22" applyNumberFormat="1" applyFont="1" applyAlignment="1">
      <alignment horizontal="center" vertical="center" wrapText="1"/>
    </xf>
    <xf numFmtId="49" fontId="7" fillId="0" borderId="0" xfId="22" applyNumberFormat="1" applyAlignment="1">
      <alignment vertical="center" wrapText="1"/>
    </xf>
    <xf numFmtId="0" fontId="7" fillId="0" borderId="0" xfId="22"/>
    <xf numFmtId="3" fontId="7" fillId="0" borderId="0" xfId="22" applyNumberFormat="1"/>
    <xf numFmtId="0" fontId="39" fillId="0" borderId="0" xfId="22" applyFont="1"/>
    <xf numFmtId="49" fontId="38" fillId="0" borderId="0" xfId="22" applyNumberFormat="1" applyFont="1" applyAlignment="1">
      <alignment horizontal="center" vertical="center" wrapText="1"/>
    </xf>
    <xf numFmtId="0" fontId="28" fillId="0" borderId="0" xfId="10" applyAlignment="1">
      <alignment vertical="center"/>
    </xf>
    <xf numFmtId="0" fontId="41" fillId="0" borderId="0" xfId="10" applyFont="1" applyAlignment="1">
      <alignment horizontal="left" vertical="center" indent="4"/>
    </xf>
    <xf numFmtId="0" fontId="28" fillId="0" borderId="0" xfId="10" applyAlignment="1">
      <alignment horizontal="left" vertical="center" indent="4"/>
    </xf>
    <xf numFmtId="49" fontId="39" fillId="0" borderId="0" xfId="22" applyNumberFormat="1" applyFont="1" applyAlignment="1">
      <alignment wrapText="1"/>
    </xf>
    <xf numFmtId="49" fontId="42" fillId="0" borderId="0" xfId="22" applyNumberFormat="1" applyFont="1" applyAlignment="1">
      <alignment horizontal="center" vertical="center" wrapText="1"/>
    </xf>
    <xf numFmtId="167" fontId="39" fillId="0" borderId="0" xfId="22" applyNumberFormat="1" applyFont="1"/>
    <xf numFmtId="3" fontId="43" fillId="0" borderId="0" xfId="22" applyNumberFormat="1" applyFont="1"/>
    <xf numFmtId="3" fontId="39" fillId="0" borderId="0" xfId="22" applyNumberFormat="1" applyFont="1"/>
    <xf numFmtId="0" fontId="39" fillId="0" borderId="0" xfId="22" applyFont="1" applyAlignment="1">
      <alignment wrapText="1"/>
    </xf>
    <xf numFmtId="0" fontId="38" fillId="0" borderId="0" xfId="22" applyFont="1" applyAlignment="1">
      <alignment horizontal="center" vertical="center" wrapText="1"/>
    </xf>
    <xf numFmtId="0" fontId="7" fillId="0" borderId="0" xfId="23"/>
    <xf numFmtId="0" fontId="1" fillId="0" borderId="0" xfId="23" applyFont="1" applyAlignment="1">
      <alignment vertical="center"/>
    </xf>
    <xf numFmtId="0" fontId="1" fillId="0" borderId="0" xfId="23" applyFont="1" applyAlignment="1">
      <alignment vertical="center" wrapText="1"/>
    </xf>
    <xf numFmtId="49" fontId="7" fillId="0" borderId="0" xfId="23" applyNumberFormat="1" applyAlignment="1">
      <alignment vertical="center" wrapText="1"/>
    </xf>
    <xf numFmtId="0" fontId="1" fillId="0" borderId="0" xfId="23" applyFont="1"/>
    <xf numFmtId="0" fontId="2" fillId="0" borderId="0" xfId="9" applyAlignment="1"/>
    <xf numFmtId="0" fontId="7" fillId="0" borderId="0" xfId="24"/>
    <xf numFmtId="0" fontId="31" fillId="0" borderId="0" xfId="24" applyFont="1"/>
    <xf numFmtId="9" fontId="44" fillId="0" borderId="0" xfId="25" applyFont="1"/>
    <xf numFmtId="2" fontId="7" fillId="0" borderId="0" xfId="24" applyNumberFormat="1"/>
    <xf numFmtId="9" fontId="0" fillId="0" borderId="0" xfId="25" applyFont="1"/>
    <xf numFmtId="9" fontId="0" fillId="0" borderId="0" xfId="25" applyFont="1" applyBorder="1"/>
    <xf numFmtId="9" fontId="1" fillId="0" borderId="0" xfId="25" applyFont="1"/>
    <xf numFmtId="9" fontId="1" fillId="0" borderId="0" xfId="25" applyFont="1" applyBorder="1"/>
    <xf numFmtId="49" fontId="1" fillId="0" borderId="0" xfId="24" applyNumberFormat="1" applyFont="1" applyAlignment="1">
      <alignment horizontal="center" vertical="center" wrapText="1"/>
    </xf>
    <xf numFmtId="3" fontId="7" fillId="0" borderId="0" xfId="24" applyNumberFormat="1"/>
    <xf numFmtId="0" fontId="1" fillId="0" borderId="0" xfId="24" applyFont="1"/>
    <xf numFmtId="164" fontId="1" fillId="0" borderId="0" xfId="26" applyNumberFormat="1" applyFont="1" applyBorder="1"/>
    <xf numFmtId="164" fontId="0" fillId="0" borderId="0" xfId="26" applyNumberFormat="1" applyFont="1" applyBorder="1"/>
    <xf numFmtId="164" fontId="7" fillId="0" borderId="0" xfId="26" applyNumberFormat="1" applyFont="1" applyBorder="1"/>
    <xf numFmtId="9" fontId="7" fillId="0" borderId="0" xfId="24" applyNumberFormat="1"/>
    <xf numFmtId="0" fontId="28" fillId="0" borderId="0" xfId="10" applyAlignment="1">
      <alignment horizontal="center"/>
    </xf>
    <xf numFmtId="0" fontId="38" fillId="0" borderId="0" xfId="10" applyFont="1" applyAlignment="1">
      <alignment vertical="center" wrapText="1"/>
    </xf>
    <xf numFmtId="0" fontId="29" fillId="0" borderId="0" xfId="10" applyFont="1" applyAlignment="1">
      <alignment vertical="center"/>
    </xf>
    <xf numFmtId="0" fontId="29" fillId="0" borderId="0" xfId="10" applyFont="1" applyAlignment="1">
      <alignment horizontal="center"/>
    </xf>
    <xf numFmtId="0" fontId="29" fillId="0" borderId="24" xfId="10" applyFont="1" applyBorder="1"/>
    <xf numFmtId="0" fontId="28" fillId="0" borderId="24" xfId="10" applyBorder="1"/>
    <xf numFmtId="2" fontId="28" fillId="0" borderId="0" xfId="10" applyNumberFormat="1"/>
    <xf numFmtId="1" fontId="29" fillId="0" borderId="0" xfId="10" applyNumberFormat="1" applyFont="1"/>
    <xf numFmtId="0" fontId="28" fillId="0" borderId="0" xfId="10" applyAlignment="1">
      <alignment horizontal="left"/>
    </xf>
    <xf numFmtId="0" fontId="13" fillId="0" borderId="0" xfId="18" applyFont="1" applyAlignment="1">
      <alignment vertical="center"/>
    </xf>
    <xf numFmtId="49" fontId="0" fillId="0" borderId="0" xfId="0" applyNumberFormat="1" applyAlignment="1">
      <alignment horizontal="center" vertical="center"/>
    </xf>
    <xf numFmtId="49" fontId="30" fillId="0" borderId="0" xfId="0" applyNumberFormat="1" applyFont="1" applyAlignment="1">
      <alignment horizontal="center" vertical="center"/>
    </xf>
    <xf numFmtId="9" fontId="7" fillId="0" borderId="0" xfId="3" applyFont="1" applyFill="1" applyBorder="1" applyAlignment="1">
      <alignment horizontal="center" vertical="center"/>
    </xf>
    <xf numFmtId="0" fontId="45" fillId="0" borderId="0" xfId="0" applyFont="1"/>
    <xf numFmtId="9" fontId="0" fillId="0" borderId="0" xfId="3" applyFont="1" applyAlignment="1"/>
    <xf numFmtId="3" fontId="0" fillId="0" borderId="0" xfId="3" applyNumberFormat="1" applyFont="1" applyAlignment="1"/>
    <xf numFmtId="165" fontId="0" fillId="0" borderId="0" xfId="3" applyNumberFormat="1" applyFont="1" applyAlignment="1"/>
    <xf numFmtId="9" fontId="28" fillId="0" borderId="0" xfId="11" applyFont="1"/>
    <xf numFmtId="0" fontId="0" fillId="2" borderId="14" xfId="0" applyFill="1" applyBorder="1" applyAlignment="1">
      <alignment vertical="center"/>
    </xf>
    <xf numFmtId="0" fontId="14" fillId="2" borderId="16" xfId="0" applyFont="1" applyFill="1" applyBorder="1" applyAlignment="1">
      <alignment horizontal="center" vertical="center"/>
    </xf>
    <xf numFmtId="0" fontId="14" fillId="2" borderId="0" xfId="0" applyFont="1" applyFill="1" applyAlignment="1">
      <alignment horizontal="center" vertical="center"/>
    </xf>
    <xf numFmtId="0" fontId="15" fillId="2" borderId="16" xfId="0" applyFont="1" applyFill="1" applyBorder="1" applyAlignment="1">
      <alignment horizontal="center" vertical="center" wrapText="1"/>
    </xf>
    <xf numFmtId="49" fontId="32"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top"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49" fontId="28" fillId="0" borderId="0" xfId="10" applyNumberFormat="1" applyAlignment="1">
      <alignment wrapText="1"/>
    </xf>
    <xf numFmtId="0" fontId="1" fillId="0" borderId="0" xfId="22" applyFont="1" applyAlignment="1">
      <alignment horizontal="center" vertical="center" wrapText="1"/>
    </xf>
    <xf numFmtId="49" fontId="1" fillId="0" borderId="0" xfId="24" applyNumberFormat="1" applyFont="1" applyAlignment="1">
      <alignment horizontal="center" vertical="center" wrapText="1"/>
    </xf>
    <xf numFmtId="0" fontId="1" fillId="0" borderId="0" xfId="24" applyFont="1" applyAlignment="1">
      <alignment horizontal="center" vertical="center" wrapText="1"/>
    </xf>
    <xf numFmtId="0" fontId="28" fillId="0" borderId="0" xfId="10" applyAlignment="1">
      <alignment horizontal="center"/>
    </xf>
    <xf numFmtId="0" fontId="29" fillId="0" borderId="0" xfId="10" applyFont="1" applyAlignment="1">
      <alignment horizontal="center"/>
    </xf>
    <xf numFmtId="0" fontId="0" fillId="0" borderId="0" xfId="0" applyAlignment="1">
      <alignment horizontal="center" wrapText="1"/>
    </xf>
  </cellXfs>
  <cellStyles count="28">
    <cellStyle name="Comma 2" xfId="5" xr:uid="{5C525C11-CC97-40D5-8245-CF47082E96C9}"/>
    <cellStyle name="Comma 3" xfId="17" xr:uid="{3EA39418-D605-4DC2-8074-0B147D8C5628}"/>
    <cellStyle name="Heading 1 2" xfId="6" xr:uid="{B20AA109-DD9C-4222-A668-644A2EB7DF42}"/>
    <cellStyle name="Heading 3 2" xfId="7" xr:uid="{DACB22D4-9D99-4686-8154-9C728701337E}"/>
    <cellStyle name="Hyperlink" xfId="1" builtinId="8"/>
    <cellStyle name="Hyperlink 2" xfId="9" xr:uid="{668B5DA9-1497-49A3-952A-53FE40808266}"/>
    <cellStyle name="Hyperlink 7" xfId="27" xr:uid="{0059A68B-4A7C-455D-BEC1-05465B5EAA3D}"/>
    <cellStyle name="Hyperlink 8" xfId="2" xr:uid="{72651947-835C-46DD-BA1D-421439D543B2}"/>
    <cellStyle name="Normal" xfId="0" builtinId="0"/>
    <cellStyle name="Normal 14" xfId="24" xr:uid="{FA62DA94-5F25-4189-B331-B76C4EECD830}"/>
    <cellStyle name="Normal 2" xfId="4" xr:uid="{AF096B4D-C011-4028-89E2-C2CE7BF6CD6E}"/>
    <cellStyle name="Normal 2 2" xfId="13" xr:uid="{1E71D18D-7A27-4E03-84ED-18B818F7DED2}"/>
    <cellStyle name="Normal 2 2 2" xfId="18" xr:uid="{4F5B4AFA-F356-4AE5-AA28-1000F5332ADA}"/>
    <cellStyle name="Normal 3" xfId="10" xr:uid="{D24A94BE-39F0-437E-A9B3-AEDBF56ED4F1}"/>
    <cellStyle name="Normal 3 2" xfId="14" xr:uid="{4AD3477B-FD3A-4705-9E4F-801EB5757094}"/>
    <cellStyle name="Normal 3 2 2" xfId="22" xr:uid="{F1483EC0-40FA-4BFE-A600-63BF3D70B3DB}"/>
    <cellStyle name="Normal 4" xfId="20" xr:uid="{9C00D722-255D-46B4-9205-D430BAB5F0EB}"/>
    <cellStyle name="Normal 5 2" xfId="21" xr:uid="{D1600350-06C3-4A57-BE6F-6CECC3C1B0B2}"/>
    <cellStyle name="Normal 6" xfId="19" xr:uid="{ED8C0B27-770E-4A67-A747-45C867F021A4}"/>
    <cellStyle name="Normal 9" xfId="23" xr:uid="{40319B54-A621-4FBF-9F74-C9F2518FC910}"/>
    <cellStyle name="Per cent" xfId="3" builtinId="5"/>
    <cellStyle name="Per cent 2" xfId="8" xr:uid="{D2FFB417-6DCE-4837-B458-1A844AF7F94E}"/>
    <cellStyle name="Per cent 2 2" xfId="12" xr:uid="{2915C219-274B-43EC-BE5D-78EF73E52C35}"/>
    <cellStyle name="Per cent 3" xfId="26" xr:uid="{1EECEFBB-FC59-4A84-BC3E-E5B4228C67A1}"/>
    <cellStyle name="Per cent 5" xfId="15" xr:uid="{54D2A319-1074-4049-8ABE-E9DC365A824E}"/>
    <cellStyle name="Per cent 6" xfId="16" xr:uid="{2AB9DABC-3791-449F-BD1E-88751AFE78A8}"/>
    <cellStyle name="Percent 2" xfId="11" xr:uid="{474384A3-F861-497B-8E9B-0A3668543954}"/>
    <cellStyle name="Percent 5" xfId="25" xr:uid="{71F03826-1621-4123-BFC9-E180EA4617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6.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 Id="rId4" Type="http://schemas.openxmlformats.org/officeDocument/2006/relationships/chartUserShapes" Target="../drawings/drawing12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 Id="rId4" Type="http://schemas.openxmlformats.org/officeDocument/2006/relationships/chartUserShapes" Target="../drawings/drawing125.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 Id="rId4" Type="http://schemas.openxmlformats.org/officeDocument/2006/relationships/chartUserShapes" Target="../drawings/drawing126.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 Id="rId4" Type="http://schemas.openxmlformats.org/officeDocument/2006/relationships/chartUserShapes" Target="../drawings/drawing127.xml"/></Relationships>
</file>

<file path=xl/charts/_rels/chart119.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9.xml"/><Relationship Id="rId1" Type="http://schemas.microsoft.com/office/2011/relationships/chartStyle" Target="style119.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20.xml"/><Relationship Id="rId1" Type="http://schemas.microsoft.com/office/2011/relationships/chartStyle" Target="style120.xml"/></Relationships>
</file>

<file path=xl/charts/_rels/chart122.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2.xml"/><Relationship Id="rId1" Type="http://schemas.microsoft.com/office/2011/relationships/chartStyle" Target="style122.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3.xml"/><Relationship Id="rId1" Type="http://schemas.microsoft.com/office/2011/relationships/chartStyle" Target="style123.xml"/></Relationships>
</file>

<file path=xl/charts/_rels/chart125.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5.xml"/><Relationship Id="rId1" Type="http://schemas.microsoft.com/office/2011/relationships/chartStyle" Target="style125.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6.xml"/><Relationship Id="rId1" Type="http://schemas.microsoft.com/office/2011/relationships/chartStyle" Target="style126.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7.xml"/><Relationship Id="rId1" Type="http://schemas.microsoft.com/office/2011/relationships/chartStyle" Target="style127.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8.xml"/><Relationship Id="rId1" Type="http://schemas.microsoft.com/office/2011/relationships/chartStyle" Target="style12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9.xml"/><Relationship Id="rId1" Type="http://schemas.microsoft.com/office/2011/relationships/chartStyle" Target="style129.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30.xml"/><Relationship Id="rId1" Type="http://schemas.microsoft.com/office/2011/relationships/chartStyle" Target="style130.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31.xml"/><Relationship Id="rId1" Type="http://schemas.microsoft.com/office/2011/relationships/chartStyle" Target="style131.xml"/><Relationship Id="rId4" Type="http://schemas.openxmlformats.org/officeDocument/2006/relationships/chartUserShapes" Target="../drawings/drawing144.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32.xml"/><Relationship Id="rId1" Type="http://schemas.microsoft.com/office/2011/relationships/chartStyle" Target="style132.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3.xml"/><Relationship Id="rId1" Type="http://schemas.microsoft.com/office/2011/relationships/chartStyle" Target="style133.xml"/><Relationship Id="rId4" Type="http://schemas.openxmlformats.org/officeDocument/2006/relationships/chartUserShapes" Target="../drawings/drawing147.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4.xml"/><Relationship Id="rId1" Type="http://schemas.microsoft.com/office/2011/relationships/chartStyle" Target="style134.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5.xml"/><Relationship Id="rId1" Type="http://schemas.microsoft.com/office/2011/relationships/chartStyle" Target="style135.xml"/><Relationship Id="rId4" Type="http://schemas.openxmlformats.org/officeDocument/2006/relationships/chartUserShapes" Target="../drawings/drawing150.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6.xml"/><Relationship Id="rId1" Type="http://schemas.microsoft.com/office/2011/relationships/chartStyle" Target="style136.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43.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51.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5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67.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77.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85.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 Id="rId4" Type="http://schemas.openxmlformats.org/officeDocument/2006/relationships/chartUserShapes" Target="../drawings/drawing9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 Id="rId4" Type="http://schemas.openxmlformats.org/officeDocument/2006/relationships/chartUserShapes" Target="../drawings/drawing101.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 Id="rId4" Type="http://schemas.openxmlformats.org/officeDocument/2006/relationships/chartUserShapes" Target="../drawings/drawing10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78265993265994"/>
          <c:y val="3.5298333333333334E-2"/>
          <c:w val="0.85852710437710433"/>
          <c:h val="0.7639934465321232"/>
        </c:manualLayout>
      </c:layout>
      <c:barChart>
        <c:barDir val="col"/>
        <c:grouping val="stacked"/>
        <c:varyColors val="0"/>
        <c:ser>
          <c:idx val="3"/>
          <c:order val="0"/>
          <c:tx>
            <c:strRef>
              <c:f>'F1'!$C$3</c:f>
              <c:strCache>
                <c:ptCount val="1"/>
                <c:pt idx="0">
                  <c:v>6-19 employees</c:v>
                </c:pt>
              </c:strCache>
            </c:strRef>
          </c:tx>
          <c:spPr>
            <a:solidFill>
              <a:srgbClr val="4298B5">
                <a:lumMod val="75000"/>
              </a:srgbClr>
            </a:solidFill>
            <a:ln>
              <a:solidFill>
                <a:srgbClr val="4298B5">
                  <a:lumMod val="75000"/>
                </a:srgbClr>
              </a:solidFill>
            </a:ln>
            <a:effectLst/>
          </c:spPr>
          <c:invertIfNegative val="0"/>
          <c:cat>
            <c:numRef>
              <c:f>'F1'!$B$4:$B$19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'F1'!$C$4:$C$19</c:f>
              <c:numCache>
                <c:formatCode>#,##0</c:formatCode>
                <c:ptCount val="16"/>
                <c:pt idx="0">
                  <c:v>26325</c:v>
                </c:pt>
                <c:pt idx="1">
                  <c:v>26544</c:v>
                </c:pt>
                <c:pt idx="2">
                  <c:v>26823</c:v>
                </c:pt>
                <c:pt idx="3">
                  <c:v>26547</c:v>
                </c:pt>
                <c:pt idx="4">
                  <c:v>26505</c:v>
                </c:pt>
                <c:pt idx="5">
                  <c:v>26664</c:v>
                </c:pt>
                <c:pt idx="6">
                  <c:v>26838</c:v>
                </c:pt>
                <c:pt idx="7">
                  <c:v>27975</c:v>
                </c:pt>
                <c:pt idx="8">
                  <c:v>28641</c:v>
                </c:pt>
                <c:pt idx="9">
                  <c:v>28674</c:v>
                </c:pt>
                <c:pt idx="10">
                  <c:v>30438</c:v>
                </c:pt>
                <c:pt idx="11">
                  <c:v>32325</c:v>
                </c:pt>
                <c:pt idx="12">
                  <c:v>33081</c:v>
                </c:pt>
                <c:pt idx="13">
                  <c:v>33975</c:v>
                </c:pt>
                <c:pt idx="14">
                  <c:v>35094</c:v>
                </c:pt>
                <c:pt idx="15">
                  <c:v>35583</c:v>
                </c:pt>
              </c:numCache>
            </c:numRef>
          </c:val>
          <c:extLst>
            <c:ext xmlns:c16="http://schemas.microsoft.com/office/drawing/2014/chart" uri="{C3380CC4-5D6E-409C-BE32-E72D297353CC}">
              <c16:uniqueId val="{00000003-FACB-4542-9980-4B3FB5074BAC}"/>
            </c:ext>
          </c:extLst>
        </c:ser>
        <c:ser>
          <c:idx val="2"/>
          <c:order val="1"/>
          <c:tx>
            <c:strRef>
              <c:f>'F1'!$D$3</c:f>
              <c:strCache>
                <c:ptCount val="1"/>
                <c:pt idx="0">
                  <c:v>20-49 employees</c:v>
                </c:pt>
              </c:strCache>
            </c:strRef>
          </c:tx>
          <c:spPr>
            <a:solidFill>
              <a:srgbClr val="4298B5"/>
            </a:solidFill>
            <a:ln>
              <a:solidFill>
                <a:srgbClr val="4298B5"/>
              </a:solidFill>
            </a:ln>
            <a:effectLst/>
          </c:spPr>
          <c:invertIfNegative val="0"/>
          <c:cat>
            <c:numRef>
              <c:f>'F1'!$B$4:$B$19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'F1'!$D$4:$D$19</c:f>
              <c:numCache>
                <c:formatCode>#,##0</c:formatCode>
                <c:ptCount val="16"/>
                <c:pt idx="0">
                  <c:v>6339</c:v>
                </c:pt>
                <c:pt idx="1">
                  <c:v>6267</c:v>
                </c:pt>
                <c:pt idx="2">
                  <c:v>6240</c:v>
                </c:pt>
                <c:pt idx="3">
                  <c:v>6051</c:v>
                </c:pt>
                <c:pt idx="4">
                  <c:v>5964</c:v>
                </c:pt>
                <c:pt idx="5">
                  <c:v>6108</c:v>
                </c:pt>
                <c:pt idx="6">
                  <c:v>6279</c:v>
                </c:pt>
                <c:pt idx="7">
                  <c:v>6621</c:v>
                </c:pt>
                <c:pt idx="8">
                  <c:v>6879</c:v>
                </c:pt>
                <c:pt idx="9">
                  <c:v>7095</c:v>
                </c:pt>
                <c:pt idx="10">
                  <c:v>7545</c:v>
                </c:pt>
                <c:pt idx="11">
                  <c:v>7857</c:v>
                </c:pt>
                <c:pt idx="12">
                  <c:v>8004</c:v>
                </c:pt>
                <c:pt idx="13">
                  <c:v>8262</c:v>
                </c:pt>
                <c:pt idx="14">
                  <c:v>8142</c:v>
                </c:pt>
                <c:pt idx="15">
                  <c:v>8337</c:v>
                </c:pt>
              </c:numCache>
            </c:numRef>
          </c:val>
          <c:extLst>
            <c:ext xmlns:c16="http://schemas.microsoft.com/office/drawing/2014/chart" uri="{C3380CC4-5D6E-409C-BE32-E72D297353CC}">
              <c16:uniqueId val="{00000002-FACB-4542-9980-4B3FB5074BAC}"/>
            </c:ext>
          </c:extLst>
        </c:ser>
        <c:ser>
          <c:idx val="1"/>
          <c:order val="2"/>
          <c:tx>
            <c:strRef>
              <c:f>'F1'!$E$3</c:f>
              <c:strCache>
                <c:ptCount val="1"/>
                <c:pt idx="0">
                  <c:v>50-99 employees</c:v>
                </c:pt>
              </c:strCache>
            </c:strRef>
          </c:tx>
          <c:spPr>
            <a:solidFill>
              <a:srgbClr val="4298B5">
                <a:lumMod val="60000"/>
                <a:lumOff val="40000"/>
              </a:srgbClr>
            </a:solidFill>
            <a:ln>
              <a:solidFill>
                <a:srgbClr val="4298B5">
                  <a:lumMod val="60000"/>
                  <a:lumOff val="40000"/>
                </a:srgbClr>
              </a:solidFill>
            </a:ln>
            <a:effectLst/>
          </c:spPr>
          <c:invertIfNegative val="0"/>
          <c:cat>
            <c:numRef>
              <c:f>'F1'!$B$4:$B$19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'F1'!$E$4:$E$19</c:f>
              <c:numCache>
                <c:formatCode>#,##0</c:formatCode>
                <c:ptCount val="16"/>
                <c:pt idx="0">
                  <c:v>1761</c:v>
                </c:pt>
                <c:pt idx="1">
                  <c:v>1782</c:v>
                </c:pt>
                <c:pt idx="2">
                  <c:v>1752</c:v>
                </c:pt>
                <c:pt idx="3">
                  <c:v>1692</c:v>
                </c:pt>
                <c:pt idx="4">
                  <c:v>1764</c:v>
                </c:pt>
                <c:pt idx="5">
                  <c:v>1803</c:v>
                </c:pt>
                <c:pt idx="6">
                  <c:v>1830</c:v>
                </c:pt>
                <c:pt idx="7">
                  <c:v>1872</c:v>
                </c:pt>
                <c:pt idx="8">
                  <c:v>1977</c:v>
                </c:pt>
                <c:pt idx="9">
                  <c:v>2034</c:v>
                </c:pt>
                <c:pt idx="10">
                  <c:v>2154</c:v>
                </c:pt>
                <c:pt idx="11">
                  <c:v>2295</c:v>
                </c:pt>
                <c:pt idx="12">
                  <c:v>2376</c:v>
                </c:pt>
                <c:pt idx="13">
                  <c:v>2430</c:v>
                </c:pt>
                <c:pt idx="14">
                  <c:v>2394</c:v>
                </c:pt>
                <c:pt idx="15">
                  <c:v>2454</c:v>
                </c:pt>
              </c:numCache>
            </c:numRef>
          </c:val>
          <c:extLst>
            <c:ext xmlns:c16="http://schemas.microsoft.com/office/drawing/2014/chart" uri="{C3380CC4-5D6E-409C-BE32-E72D297353CC}">
              <c16:uniqueId val="{00000001-FACB-4542-9980-4B3FB5074BAC}"/>
            </c:ext>
          </c:extLst>
        </c:ser>
        <c:ser>
          <c:idx val="0"/>
          <c:order val="3"/>
          <c:tx>
            <c:strRef>
              <c:f>'F1'!$F$3</c:f>
              <c:strCache>
                <c:ptCount val="1"/>
                <c:pt idx="0">
                  <c:v>100+ employees</c:v>
                </c:pt>
              </c:strCache>
            </c:strRef>
          </c:tx>
          <c:spPr>
            <a:solidFill>
              <a:srgbClr val="4298B5">
                <a:lumMod val="40000"/>
                <a:lumOff val="60000"/>
              </a:srgbClr>
            </a:solidFill>
            <a:ln>
              <a:solidFill>
                <a:srgbClr val="4298B5">
                  <a:lumMod val="40000"/>
                  <a:lumOff val="60000"/>
                </a:srgbClr>
              </a:solidFill>
            </a:ln>
            <a:effectLst/>
          </c:spPr>
          <c:invertIfNegative val="0"/>
          <c:cat>
            <c:numRef>
              <c:f>'F1'!$B$4:$B$19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'F1'!$F$4:$F$19</c:f>
              <c:numCache>
                <c:formatCode>#,##0</c:formatCode>
                <c:ptCount val="16"/>
                <c:pt idx="0">
                  <c:v>1470</c:v>
                </c:pt>
                <c:pt idx="1">
                  <c:v>1491</c:v>
                </c:pt>
                <c:pt idx="2">
                  <c:v>1542</c:v>
                </c:pt>
                <c:pt idx="3">
                  <c:v>1494</c:v>
                </c:pt>
                <c:pt idx="4">
                  <c:v>1470</c:v>
                </c:pt>
                <c:pt idx="5">
                  <c:v>1500</c:v>
                </c:pt>
                <c:pt idx="6">
                  <c:v>1521</c:v>
                </c:pt>
                <c:pt idx="7">
                  <c:v>1584</c:v>
                </c:pt>
                <c:pt idx="8">
                  <c:v>1608</c:v>
                </c:pt>
                <c:pt idx="9">
                  <c:v>1692</c:v>
                </c:pt>
                <c:pt idx="10">
                  <c:v>1779</c:v>
                </c:pt>
                <c:pt idx="11">
                  <c:v>1869</c:v>
                </c:pt>
                <c:pt idx="12">
                  <c:v>1980</c:v>
                </c:pt>
                <c:pt idx="13">
                  <c:v>1995</c:v>
                </c:pt>
                <c:pt idx="14">
                  <c:v>1920</c:v>
                </c:pt>
                <c:pt idx="15">
                  <c:v>1920</c:v>
                </c:pt>
              </c:numCache>
            </c:numRef>
          </c:val>
          <c:extLst>
            <c:ext xmlns:c16="http://schemas.microsoft.com/office/drawing/2014/chart" uri="{C3380CC4-5D6E-409C-BE32-E72D297353CC}">
              <c16:uniqueId val="{00000000-FACB-4542-9980-4B3FB5074BAC}"/>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Number of businesses in BOS population</a:t>
                </a:r>
              </a:p>
            </c:rich>
          </c:tx>
          <c:layout>
            <c:manualLayout>
              <c:xMode val="edge"/>
              <c:yMode val="edge"/>
              <c:x val="2.1353535353535354E-3"/>
              <c:y val="0.1003183333333333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8.9127609427609431E-2"/>
          <c:y val="0.93267972222222217"/>
          <c:w val="0.88307777777777774"/>
          <c:h val="6.386008525689687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02570074072669"/>
          <c:y val="2.1528333333333333E-2"/>
          <c:w val="0.75727751824293144"/>
          <c:h val="0.76813079176017929"/>
        </c:manualLayout>
      </c:layout>
      <c:areaChart>
        <c:grouping val="stacked"/>
        <c:varyColors val="0"/>
        <c:ser>
          <c:idx val="0"/>
          <c:order val="0"/>
          <c:tx>
            <c:strRef>
              <c:f>'F12'!$N$4</c:f>
              <c:strCache>
                <c:ptCount val="1"/>
                <c:pt idx="0">
                  <c:v>Zero</c:v>
                </c:pt>
              </c:strCache>
            </c:strRef>
          </c:tx>
          <c:spPr>
            <a:solidFill>
              <a:srgbClr val="4298B5">
                <a:lumMod val="20000"/>
                <a:lumOff val="80000"/>
              </a:srgbClr>
            </a:solidFill>
            <a:ln w="25400">
              <a:noFill/>
            </a:ln>
            <a:effectLst/>
          </c:spP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'F12'!$N$5:$N$20</c:f>
              <c:numCache>
                <c:formatCode>#,##0</c:formatCode>
                <c:ptCount val="16"/>
                <c:pt idx="0">
                  <c:v>25326</c:v>
                </c:pt>
                <c:pt idx="1">
                  <c:v>25461</c:v>
                </c:pt>
                <c:pt idx="2">
                  <c:v>25362</c:v>
                </c:pt>
                <c:pt idx="3">
                  <c:v>24867</c:v>
                </c:pt>
                <c:pt idx="4">
                  <c:v>25200</c:v>
                </c:pt>
                <c:pt idx="5">
                  <c:v>26076</c:v>
                </c:pt>
                <c:pt idx="6">
                  <c:v>26175</c:v>
                </c:pt>
                <c:pt idx="7">
                  <c:v>27612</c:v>
                </c:pt>
                <c:pt idx="8">
                  <c:v>28131</c:v>
                </c:pt>
                <c:pt idx="9">
                  <c:v>27648</c:v>
                </c:pt>
                <c:pt idx="10">
                  <c:v>28938</c:v>
                </c:pt>
                <c:pt idx="11">
                  <c:v>31524</c:v>
                </c:pt>
                <c:pt idx="12">
                  <c:v>32061</c:v>
                </c:pt>
                <c:pt idx="13">
                  <c:v>33006</c:v>
                </c:pt>
                <c:pt idx="14">
                  <c:v>33759</c:v>
                </c:pt>
                <c:pt idx="15">
                  <c:v>34032</c:v>
                </c:pt>
              </c:numCache>
            </c:numRef>
          </c:val>
          <c:extLst>
            <c:ext xmlns:c16="http://schemas.microsoft.com/office/drawing/2014/chart" uri="{C3380CC4-5D6E-409C-BE32-E72D297353CC}">
              <c16:uniqueId val="{00000000-13F2-445A-9488-089C6801B5B8}"/>
            </c:ext>
          </c:extLst>
        </c:ser>
        <c:ser>
          <c:idx val="1"/>
          <c:order val="1"/>
          <c:tx>
            <c:strRef>
              <c:f>'F12'!$O$4</c:f>
              <c:strCache>
                <c:ptCount val="1"/>
                <c:pt idx="0">
                  <c:v>1-10%</c:v>
                </c:pt>
              </c:strCache>
            </c:strRef>
          </c:tx>
          <c:spPr>
            <a:solidFill>
              <a:srgbClr val="4298B5">
                <a:lumMod val="40000"/>
                <a:lumOff val="60000"/>
              </a:srgbClr>
            </a:solidFill>
            <a:ln>
              <a:noFill/>
            </a:ln>
            <a:effectLst/>
          </c:spP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'F12'!$O$5:$O$20</c:f>
              <c:numCache>
                <c:formatCode>#,##0</c:formatCode>
                <c:ptCount val="16"/>
                <c:pt idx="0">
                  <c:v>705</c:v>
                </c:pt>
                <c:pt idx="1">
                  <c:v>699</c:v>
                </c:pt>
                <c:pt idx="2">
                  <c:v>807</c:v>
                </c:pt>
                <c:pt idx="3">
                  <c:v>765</c:v>
                </c:pt>
                <c:pt idx="4">
                  <c:v>807</c:v>
                </c:pt>
                <c:pt idx="5">
                  <c:v>729</c:v>
                </c:pt>
                <c:pt idx="6">
                  <c:v>903</c:v>
                </c:pt>
                <c:pt idx="7">
                  <c:v>783</c:v>
                </c:pt>
                <c:pt idx="8">
                  <c:v>819</c:v>
                </c:pt>
                <c:pt idx="9">
                  <c:v>675</c:v>
                </c:pt>
                <c:pt idx="10">
                  <c:v>630</c:v>
                </c:pt>
                <c:pt idx="11">
                  <c:v>735</c:v>
                </c:pt>
                <c:pt idx="12">
                  <c:v>798</c:v>
                </c:pt>
                <c:pt idx="13">
                  <c:v>786</c:v>
                </c:pt>
                <c:pt idx="14">
                  <c:v>795</c:v>
                </c:pt>
                <c:pt idx="15">
                  <c:v>825</c:v>
                </c:pt>
              </c:numCache>
            </c:numRef>
          </c:val>
          <c:extLst>
            <c:ext xmlns:c16="http://schemas.microsoft.com/office/drawing/2014/chart" uri="{C3380CC4-5D6E-409C-BE32-E72D297353CC}">
              <c16:uniqueId val="{00000001-13F2-445A-9488-089C6801B5B8}"/>
            </c:ext>
          </c:extLst>
        </c:ser>
        <c:ser>
          <c:idx val="2"/>
          <c:order val="2"/>
          <c:tx>
            <c:strRef>
              <c:f>'F12'!$P$4</c:f>
              <c:strCache>
                <c:ptCount val="1"/>
                <c:pt idx="0">
                  <c:v>11-50%</c:v>
                </c:pt>
              </c:strCache>
            </c:strRef>
          </c:tx>
          <c:spPr>
            <a:solidFill>
              <a:srgbClr val="4298B5">
                <a:lumMod val="60000"/>
                <a:lumOff val="40000"/>
              </a:srgbClr>
            </a:solidFill>
            <a:ln>
              <a:noFill/>
            </a:ln>
            <a:effectLst/>
          </c:spP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'F12'!$P$5:$P$20</c:f>
              <c:numCache>
                <c:formatCode>#,##0</c:formatCode>
                <c:ptCount val="16"/>
                <c:pt idx="0">
                  <c:v>1332</c:v>
                </c:pt>
                <c:pt idx="1">
                  <c:v>1251</c:v>
                </c:pt>
                <c:pt idx="2">
                  <c:v>1425</c:v>
                </c:pt>
                <c:pt idx="3">
                  <c:v>1302</c:v>
                </c:pt>
                <c:pt idx="4">
                  <c:v>1128</c:v>
                </c:pt>
                <c:pt idx="5">
                  <c:v>1218</c:v>
                </c:pt>
                <c:pt idx="6">
                  <c:v>1017</c:v>
                </c:pt>
                <c:pt idx="7">
                  <c:v>951</c:v>
                </c:pt>
                <c:pt idx="8">
                  <c:v>999</c:v>
                </c:pt>
                <c:pt idx="9">
                  <c:v>918</c:v>
                </c:pt>
                <c:pt idx="10">
                  <c:v>996</c:v>
                </c:pt>
                <c:pt idx="11">
                  <c:v>1011</c:v>
                </c:pt>
                <c:pt idx="12">
                  <c:v>900</c:v>
                </c:pt>
                <c:pt idx="13">
                  <c:v>771</c:v>
                </c:pt>
                <c:pt idx="14">
                  <c:v>897</c:v>
                </c:pt>
                <c:pt idx="15">
                  <c:v>489</c:v>
                </c:pt>
              </c:numCache>
            </c:numRef>
          </c:val>
          <c:extLst>
            <c:ext xmlns:c16="http://schemas.microsoft.com/office/drawing/2014/chart" uri="{C3380CC4-5D6E-409C-BE32-E72D297353CC}">
              <c16:uniqueId val="{00000002-13F2-445A-9488-089C6801B5B8}"/>
            </c:ext>
          </c:extLst>
        </c:ser>
        <c:ser>
          <c:idx val="3"/>
          <c:order val="3"/>
          <c:tx>
            <c:strRef>
              <c:f>'F12'!$Q$4</c:f>
              <c:strCache>
                <c:ptCount val="1"/>
                <c:pt idx="0">
                  <c:v>51-90%</c:v>
                </c:pt>
              </c:strCache>
            </c:strRef>
          </c:tx>
          <c:spPr>
            <a:solidFill>
              <a:srgbClr val="4298B5"/>
            </a:solidFill>
            <a:ln>
              <a:noFill/>
            </a:ln>
            <a:effectLst/>
          </c:spP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'F12'!$Q$5:$Q$20</c:f>
              <c:numCache>
                <c:formatCode>#,##0</c:formatCode>
                <c:ptCount val="16"/>
                <c:pt idx="0">
                  <c:v>1095</c:v>
                </c:pt>
                <c:pt idx="1">
                  <c:v>1260</c:v>
                </c:pt>
                <c:pt idx="2">
                  <c:v>1338</c:v>
                </c:pt>
                <c:pt idx="3">
                  <c:v>1314</c:v>
                </c:pt>
                <c:pt idx="4">
                  <c:v>1365</c:v>
                </c:pt>
                <c:pt idx="5">
                  <c:v>888</c:v>
                </c:pt>
                <c:pt idx="6">
                  <c:v>1137</c:v>
                </c:pt>
                <c:pt idx="7">
                  <c:v>1230</c:v>
                </c:pt>
                <c:pt idx="8">
                  <c:v>1239</c:v>
                </c:pt>
                <c:pt idx="9">
                  <c:v>1056</c:v>
                </c:pt>
                <c:pt idx="10">
                  <c:v>903</c:v>
                </c:pt>
                <c:pt idx="11">
                  <c:v>1155</c:v>
                </c:pt>
                <c:pt idx="12">
                  <c:v>1158</c:v>
                </c:pt>
                <c:pt idx="13">
                  <c:v>1029</c:v>
                </c:pt>
                <c:pt idx="14">
                  <c:v>1170</c:v>
                </c:pt>
                <c:pt idx="15">
                  <c:v>1092</c:v>
                </c:pt>
              </c:numCache>
            </c:numRef>
          </c:val>
          <c:extLst>
            <c:ext xmlns:c16="http://schemas.microsoft.com/office/drawing/2014/chart" uri="{C3380CC4-5D6E-409C-BE32-E72D297353CC}">
              <c16:uniqueId val="{00000003-13F2-445A-9488-089C6801B5B8}"/>
            </c:ext>
          </c:extLst>
        </c:ser>
        <c:ser>
          <c:idx val="4"/>
          <c:order val="4"/>
          <c:tx>
            <c:strRef>
              <c:f>'F12'!$R$4</c:f>
              <c:strCache>
                <c:ptCount val="1"/>
                <c:pt idx="0">
                  <c:v>91-100%</c:v>
                </c:pt>
              </c:strCache>
            </c:strRef>
          </c:tx>
          <c:spPr>
            <a:solidFill>
              <a:srgbClr val="4298B5">
                <a:lumMod val="75000"/>
              </a:srgbClr>
            </a:solidFill>
            <a:ln>
              <a:noFill/>
            </a:ln>
            <a:effectLst/>
          </c:spP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'F12'!$R$5:$R$20</c:f>
              <c:numCache>
                <c:formatCode>#,##0</c:formatCode>
                <c:ptCount val="16"/>
                <c:pt idx="0">
                  <c:v>5331</c:v>
                </c:pt>
                <c:pt idx="1">
                  <c:v>5391</c:v>
                </c:pt>
                <c:pt idx="2">
                  <c:v>5718</c:v>
                </c:pt>
                <c:pt idx="3">
                  <c:v>5043</c:v>
                </c:pt>
                <c:pt idx="4">
                  <c:v>5115</c:v>
                </c:pt>
                <c:pt idx="5">
                  <c:v>5340</c:v>
                </c:pt>
                <c:pt idx="6">
                  <c:v>5352</c:v>
                </c:pt>
                <c:pt idx="7">
                  <c:v>5910</c:v>
                </c:pt>
                <c:pt idx="8">
                  <c:v>6012</c:v>
                </c:pt>
                <c:pt idx="9">
                  <c:v>6600</c:v>
                </c:pt>
                <c:pt idx="10">
                  <c:v>8172</c:v>
                </c:pt>
                <c:pt idx="11">
                  <c:v>7350</c:v>
                </c:pt>
                <c:pt idx="12">
                  <c:v>7824</c:v>
                </c:pt>
                <c:pt idx="13">
                  <c:v>8073</c:v>
                </c:pt>
                <c:pt idx="14">
                  <c:v>7719</c:v>
                </c:pt>
                <c:pt idx="15">
                  <c:v>8016</c:v>
                </c:pt>
              </c:numCache>
            </c:numRef>
          </c:val>
          <c:extLst>
            <c:ext xmlns:c16="http://schemas.microsoft.com/office/drawing/2014/chart" uri="{C3380CC4-5D6E-409C-BE32-E72D297353CC}">
              <c16:uniqueId val="{00000004-13F2-445A-9488-089C6801B5B8}"/>
            </c:ext>
          </c:extLst>
        </c:ser>
        <c:dLbls>
          <c:showLegendKey val="0"/>
          <c:showVal val="0"/>
          <c:showCatName val="0"/>
          <c:showSerName val="0"/>
          <c:showPercent val="0"/>
          <c:showBubbleSize val="0"/>
        </c:dLbls>
        <c:axId val="453873664"/>
        <c:axId val="453873992"/>
        <c:extLst>
          <c:ext xmlns:c15="http://schemas.microsoft.com/office/drawing/2012/chart" uri="{02D57815-91ED-43cb-92C2-25804820EDAC}">
            <c15:filteredAreaSeries>
              <c15:ser>
                <c:idx val="5"/>
                <c:order val="5"/>
                <c:tx>
                  <c:strRef>
                    <c:extLst>
                      <c:ext uri="{02D57815-91ED-43cb-92C2-25804820EDAC}">
                        <c15:formulaRef>
                          <c15:sqref>'F12'!$S$4</c15:sqref>
                        </c15:formulaRef>
                      </c:ext>
                    </c:extLst>
                    <c:strCache>
                      <c:ptCount val="1"/>
                      <c:pt idx="0">
                        <c:v>Don't know</c:v>
                      </c:pt>
                    </c:strCache>
                  </c:strRef>
                </c:tx>
                <c:spPr>
                  <a:solidFill>
                    <a:schemeClr val="accent6"/>
                  </a:solidFill>
                  <a:ln w="25400">
                    <a:noFill/>
                  </a:ln>
                  <a:effectLst/>
                </c:spPr>
                <c:cat>
                  <c:numRef>
                    <c:extLst>
                      <c:ext uri="{02D57815-91ED-43cb-92C2-25804820EDAC}">
                        <c15:formulaRef>
                          <c15:sqref>'F12'!$L$5:$L$20</c15:sqref>
                        </c15:formulaRef>
                      </c:ext>
                    </c:extLst>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uri="{02D57815-91ED-43cb-92C2-25804820EDAC}">
                        <c15:formulaRef>
                          <c15:sqref>'F12'!$S$5:$S$20</c15:sqref>
                        </c15:formulaRef>
                      </c:ext>
                    </c:extLst>
                    <c:numCache>
                      <c:formatCode>#,##0</c:formatCode>
                      <c:ptCount val="16"/>
                      <c:pt idx="0">
                        <c:v>2097</c:v>
                      </c:pt>
                      <c:pt idx="1">
                        <c:v>2016</c:v>
                      </c:pt>
                      <c:pt idx="2">
                        <c:v>1701</c:v>
                      </c:pt>
                      <c:pt idx="3">
                        <c:v>2007</c:v>
                      </c:pt>
                      <c:pt idx="4">
                        <c:v>1887</c:v>
                      </c:pt>
                      <c:pt idx="5">
                        <c:v>1728</c:v>
                      </c:pt>
                      <c:pt idx="6">
                        <c:v>1779</c:v>
                      </c:pt>
                      <c:pt idx="7">
                        <c:v>1698</c:v>
                      </c:pt>
                      <c:pt idx="8">
                        <c:v>1920</c:v>
                      </c:pt>
                      <c:pt idx="9">
                        <c:v>2586</c:v>
                      </c:pt>
                      <c:pt idx="10">
                        <c:v>2340</c:v>
                      </c:pt>
                      <c:pt idx="11">
                        <c:v>2682</c:v>
                      </c:pt>
                      <c:pt idx="12">
                        <c:v>2844</c:v>
                      </c:pt>
                      <c:pt idx="13">
                        <c:v>3132</c:v>
                      </c:pt>
                      <c:pt idx="14">
                        <c:v>3192</c:v>
                      </c:pt>
                      <c:pt idx="15">
                        <c:v>3930</c:v>
                      </c:pt>
                    </c:numCache>
                  </c:numRef>
                </c:val>
                <c:extLst>
                  <c:ext xmlns:c16="http://schemas.microsoft.com/office/drawing/2014/chart" uri="{C3380CC4-5D6E-409C-BE32-E72D297353CC}">
                    <c16:uniqueId val="{00000006-13F2-445A-9488-089C6801B5B8}"/>
                  </c:ext>
                </c:extLst>
              </c15:ser>
            </c15:filteredAreaSeries>
            <c15:filteredAreaSeries>
              <c15:ser>
                <c:idx val="6"/>
                <c:order val="6"/>
                <c:tx>
                  <c:strRef>
                    <c:extLst xmlns:c15="http://schemas.microsoft.com/office/drawing/2012/chart">
                      <c:ext xmlns:c15="http://schemas.microsoft.com/office/drawing/2012/chart" uri="{02D57815-91ED-43cb-92C2-25804820EDAC}">
                        <c15:formulaRef>
                          <c15:sqref>'F12'!$T$4</c15:sqref>
                        </c15:formulaRef>
                      </c:ext>
                    </c:extLst>
                    <c:strCache>
                      <c:ptCount val="1"/>
                    </c:strCache>
                  </c:strRef>
                </c:tx>
                <c:spPr>
                  <a:solidFill>
                    <a:schemeClr val="accent1">
                      <a:lumMod val="60000"/>
                    </a:schemeClr>
                  </a:solidFill>
                  <a:ln w="25400">
                    <a:noFill/>
                  </a:ln>
                  <a:effectLst/>
                </c:spPr>
                <c:cat>
                  <c:numRef>
                    <c:extLst xmlns:c15="http://schemas.microsoft.com/office/drawing/2012/chart">
                      <c:ext xmlns:c15="http://schemas.microsoft.com/office/drawing/2012/chart" uri="{02D57815-91ED-43cb-92C2-25804820EDAC}">
                        <c15:formulaRef>
                          <c15:sqref>'F12'!$L$5:$L$20</c15:sqref>
                        </c15:formulaRef>
                      </c:ext>
                    </c:extLst>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xmlns:c15="http://schemas.microsoft.com/office/drawing/2012/chart">
                      <c:ext xmlns:c15="http://schemas.microsoft.com/office/drawing/2012/chart" uri="{02D57815-91ED-43cb-92C2-25804820EDAC}">
                        <c15:formulaRef>
                          <c15:sqref>'F12'!$T$5:$T$20</c15:sqref>
                        </c15:formulaRef>
                      </c:ext>
                    </c:extLst>
                    <c:numCache>
                      <c:formatCode>#,##0</c:formatCode>
                      <c:ptCount val="16"/>
                      <c:pt idx="0">
                        <c:v>33789</c:v>
                      </c:pt>
                      <c:pt idx="1">
                        <c:v>34062</c:v>
                      </c:pt>
                      <c:pt idx="2">
                        <c:v>34650</c:v>
                      </c:pt>
                      <c:pt idx="3">
                        <c:v>33291</c:v>
                      </c:pt>
                      <c:pt idx="4">
                        <c:v>33615</c:v>
                      </c:pt>
                      <c:pt idx="5">
                        <c:v>34251</c:v>
                      </c:pt>
                      <c:pt idx="6">
                        <c:v>34584</c:v>
                      </c:pt>
                      <c:pt idx="7">
                        <c:v>36486</c:v>
                      </c:pt>
                      <c:pt idx="8">
                        <c:v>37200</c:v>
                      </c:pt>
                      <c:pt idx="9">
                        <c:v>36897</c:v>
                      </c:pt>
                      <c:pt idx="10">
                        <c:v>39639</c:v>
                      </c:pt>
                      <c:pt idx="11">
                        <c:v>41775</c:v>
                      </c:pt>
                      <c:pt idx="12">
                        <c:v>42741</c:v>
                      </c:pt>
                      <c:pt idx="13">
                        <c:v>43665</c:v>
                      </c:pt>
                      <c:pt idx="14">
                        <c:v>44340</c:v>
                      </c:pt>
                      <c:pt idx="15">
                        <c:v>44454</c:v>
                      </c:pt>
                    </c:numCache>
                  </c:numRef>
                </c:val>
                <c:extLst xmlns:c15="http://schemas.microsoft.com/office/drawing/2012/chart">
                  <c:ext xmlns:c16="http://schemas.microsoft.com/office/drawing/2014/chart" uri="{C3380CC4-5D6E-409C-BE32-E72D297353CC}">
                    <c16:uniqueId val="{00000007-13F2-445A-9488-089C6801B5B8}"/>
                  </c:ext>
                </c:extLst>
              </c15:ser>
            </c15:filteredAreaSeries>
          </c:ext>
        </c:extLst>
      </c:areaChart>
      <c:lineChart>
        <c:grouping val="standard"/>
        <c:varyColors val="0"/>
        <c:ser>
          <c:idx val="7"/>
          <c:order val="7"/>
          <c:tx>
            <c:strRef>
              <c:f>'F12'!$M$4</c:f>
              <c:strCache>
                <c:ptCount val="1"/>
                <c:pt idx="0">
                  <c:v>% with agreement (right axis)</c:v>
                </c:pt>
              </c:strCache>
            </c:strRef>
          </c:tx>
          <c:spPr>
            <a:ln w="28575" cap="rnd">
              <a:solidFill>
                <a:srgbClr val="DC8633"/>
              </a:solidFill>
              <a:prstDash val="sysDash"/>
              <a:round/>
            </a:ln>
            <a:effectLst/>
          </c:spPr>
          <c:marker>
            <c:symbol val="none"/>
          </c:marker>
          <c:cat>
            <c:numRef>
              <c:f>'F12'!$L$5:$L$20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'F12'!$M$5:$M$20</c:f>
              <c:numCache>
                <c:formatCode>0%</c:formatCode>
                <c:ptCount val="16"/>
                <c:pt idx="0">
                  <c:v>0.25046612802983215</c:v>
                </c:pt>
                <c:pt idx="1">
                  <c:v>0.25251012858904354</c:v>
                </c:pt>
                <c:pt idx="2">
                  <c:v>0.2680519480519481</c:v>
                </c:pt>
                <c:pt idx="3">
                  <c:v>0.25304136253041365</c:v>
                </c:pt>
                <c:pt idx="4">
                  <c:v>0.25033467202141901</c:v>
                </c:pt>
                <c:pt idx="5">
                  <c:v>0.23867916265218536</c:v>
                </c:pt>
                <c:pt idx="6">
                  <c:v>0.24314712005551697</c:v>
                </c:pt>
                <c:pt idx="7">
                  <c:v>0.24321657622101633</c:v>
                </c:pt>
                <c:pt idx="8">
                  <c:v>0.24379032258064515</c:v>
                </c:pt>
                <c:pt idx="9">
                  <c:v>0.25067078624278394</c:v>
                </c:pt>
                <c:pt idx="10">
                  <c:v>0.26996140164989024</c:v>
                </c:pt>
                <c:pt idx="11">
                  <c:v>0.24538599640933578</c:v>
                </c:pt>
                <c:pt idx="12">
                  <c:v>0.24987716712290309</c:v>
                </c:pt>
                <c:pt idx="13">
                  <c:v>0.2441085537615939</c:v>
                </c:pt>
                <c:pt idx="14">
                  <c:v>0.23863328822733421</c:v>
                </c:pt>
                <c:pt idx="15">
                  <c:v>0.23444459441220133</c:v>
                </c:pt>
              </c:numCache>
            </c:numRef>
          </c:val>
          <c:smooth val="0"/>
          <c:extLst>
            <c:ext xmlns:c16="http://schemas.microsoft.com/office/drawing/2014/chart" uri="{C3380CC4-5D6E-409C-BE32-E72D297353CC}">
              <c16:uniqueId val="{00000005-13F2-445A-9488-089C6801B5B8}"/>
            </c:ext>
          </c:extLst>
        </c:ser>
        <c:dLbls>
          <c:showLegendKey val="0"/>
          <c:showVal val="0"/>
          <c:showCatName val="0"/>
          <c:showSerName val="0"/>
          <c:showPercent val="0"/>
          <c:showBubbleSize val="0"/>
        </c:dLbls>
        <c:marker val="1"/>
        <c:smooth val="0"/>
        <c:axId val="1531421088"/>
        <c:axId val="1531421448"/>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tickLblSkip val="1"/>
        <c:tickMarkSkip val="2"/>
        <c:noMultiLvlLbl val="0"/>
      </c:catAx>
      <c:valAx>
        <c:axId val="453873992"/>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b="1"/>
                  <a:t>Number of businesses</a:t>
                </a:r>
              </a:p>
            </c:rich>
          </c:tx>
          <c:layout>
            <c:manualLayout>
              <c:xMode val="edge"/>
              <c:yMode val="edge"/>
              <c:x val="0"/>
              <c:y val="0.259465555555555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10000"/>
      </c:valAx>
      <c:valAx>
        <c:axId val="1531421448"/>
        <c:scaling>
          <c:orientation val="minMax"/>
          <c:min val="0"/>
        </c:scaling>
        <c:delete val="0"/>
        <c:axPos val="r"/>
        <c:title>
          <c:tx>
            <c:rich>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b="1"/>
                  <a:t>Percentage of businesses with collective agreements</a:t>
                </a:r>
              </a:p>
            </c:rich>
          </c:tx>
          <c:layout>
            <c:manualLayout>
              <c:xMode val="edge"/>
              <c:yMode val="edge"/>
              <c:x val="0.96319120513325884"/>
              <c:y val="3.9167222222222221E-2"/>
            </c:manualLayout>
          </c:layout>
          <c:overlay val="0"/>
          <c:spPr>
            <a:noFill/>
            <a:ln>
              <a:noFill/>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421088"/>
        <c:crosses val="max"/>
        <c:crossBetween val="between"/>
      </c:valAx>
      <c:catAx>
        <c:axId val="1531421088"/>
        <c:scaling>
          <c:orientation val="minMax"/>
        </c:scaling>
        <c:delete val="1"/>
        <c:axPos val="b"/>
        <c:numFmt formatCode="General" sourceLinked="1"/>
        <c:majorTickMark val="out"/>
        <c:minorTickMark val="none"/>
        <c:tickLblPos val="nextTo"/>
        <c:crossAx val="1531421448"/>
        <c:crosses val="autoZero"/>
        <c:auto val="1"/>
        <c:lblAlgn val="ctr"/>
        <c:lblOffset val="100"/>
        <c:noMultiLvlLbl val="0"/>
      </c:catAx>
      <c:spPr>
        <a:noFill/>
        <a:ln>
          <a:noFill/>
        </a:ln>
        <a:effectLst/>
      </c:spPr>
    </c:plotArea>
    <c:legend>
      <c:legendPos val="b"/>
      <c:layout>
        <c:manualLayout>
          <c:xMode val="edge"/>
          <c:yMode val="edge"/>
          <c:x val="0"/>
          <c:y val="0.95105166666666663"/>
          <c:w val="1"/>
          <c:h val="4.89483333333333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latin typeface="+mn-lt"/>
        </a:defRPr>
      </a:pPr>
      <a:endParaRPr lang="en-US"/>
    </a:p>
  </c:txPr>
  <c:printSettings>
    <c:headerFooter/>
    <c:pageMargins b="0.75" l="0.7" r="0.7" t="0.75" header="0.3" footer="0.3"/>
    <c:pageSetup/>
  </c:printSettings>
  <c:userShapes r:id="rId4"/>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'F94'!$A$14</c:f>
              <c:strCache>
                <c:ptCount val="1"/>
                <c:pt idx="0">
                  <c:v>6-9 employees</c:v>
                </c:pt>
              </c:strCache>
            </c:strRef>
          </c:tx>
          <c:spPr>
            <a:solidFill>
              <a:srgbClr val="4298B5"/>
            </a:solidFill>
            <a:ln>
              <a:noFill/>
            </a:ln>
            <a:effectLst/>
          </c:spPr>
          <c:invertIfNegative val="0"/>
          <c:cat>
            <c:strRef>
              <c:f>'F94'!$B$13:$L$13</c:f>
              <c:strCache>
                <c:ptCount val="11"/>
                <c:pt idx="0">
                  <c:v>High-quality goods and/or services</c:v>
                </c:pt>
                <c:pt idx="1">
                  <c:v>Experienced managerial staff</c:v>
                </c:pt>
                <c:pt idx="2">
                  <c:v>A valuable brand</c:v>
                </c:pt>
                <c:pt idx="3">
                  <c:v>Ability to customise...to customer requirements</c:v>
                </c:pt>
                <c:pt idx="4">
                  <c:v>Experienced non-managerial staff</c:v>
                </c:pt>
                <c:pt idx="5">
                  <c:v>Unique intellectual property</c:v>
                </c:pt>
                <c:pt idx="6">
                  <c:v>Control over supply chain and inputs to production</c:v>
                </c:pt>
                <c:pt idx="7">
                  <c:v>Lower production costs due to tech. know-how</c:v>
                </c:pt>
                <c:pt idx="8">
                  <c:v>Lower input costs (including the cost of labour)</c:v>
                </c:pt>
                <c:pt idx="9">
                  <c:v>Assistance from NZ government agencies</c:v>
                </c:pt>
                <c:pt idx="10">
                  <c:v>None of the above</c:v>
                </c:pt>
              </c:strCache>
            </c:strRef>
          </c:cat>
          <c:val>
            <c:numRef>
              <c:f>'F94'!$B$14:$L$14</c:f>
              <c:numCache>
                <c:formatCode>General</c:formatCode>
                <c:ptCount val="11"/>
                <c:pt idx="0">
                  <c:v>0.69199999999999995</c:v>
                </c:pt>
                <c:pt idx="1">
                  <c:v>0.53</c:v>
                </c:pt>
                <c:pt idx="2">
                  <c:v>0.45800000000000002</c:v>
                </c:pt>
                <c:pt idx="3">
                  <c:v>0.42</c:v>
                </c:pt>
                <c:pt idx="4">
                  <c:v>0.26300000000000001</c:v>
                </c:pt>
                <c:pt idx="5">
                  <c:v>0.18</c:v>
                </c:pt>
                <c:pt idx="6">
                  <c:v>0.10299999999999999</c:v>
                </c:pt>
                <c:pt idx="7">
                  <c:v>8.5000000000000006E-2</c:v>
                </c:pt>
                <c:pt idx="8">
                  <c:v>5.5E-2</c:v>
                </c:pt>
                <c:pt idx="9">
                  <c:v>1.7000000000000001E-2</c:v>
                </c:pt>
                <c:pt idx="10">
                  <c:v>0.153</c:v>
                </c:pt>
              </c:numCache>
            </c:numRef>
          </c:val>
          <c:extLst>
            <c:ext xmlns:c16="http://schemas.microsoft.com/office/drawing/2014/chart" uri="{C3380CC4-5D6E-409C-BE32-E72D297353CC}">
              <c16:uniqueId val="{00000000-5572-4B49-BC8B-6AE26A46981E}"/>
            </c:ext>
          </c:extLst>
        </c:ser>
        <c:ser>
          <c:idx val="1"/>
          <c:order val="1"/>
          <c:tx>
            <c:strRef>
              <c:f>'F94'!$A$15</c:f>
              <c:strCache>
                <c:ptCount val="1"/>
                <c:pt idx="0">
                  <c:v>20-49 employees</c:v>
                </c:pt>
              </c:strCache>
            </c:strRef>
          </c:tx>
          <c:spPr>
            <a:solidFill>
              <a:srgbClr val="4298B5">
                <a:lumMod val="60000"/>
                <a:lumOff val="40000"/>
              </a:srgbClr>
            </a:solidFill>
            <a:ln>
              <a:noFill/>
            </a:ln>
            <a:effectLst/>
          </c:spPr>
          <c:invertIfNegative val="0"/>
          <c:cat>
            <c:strRef>
              <c:f>'F94'!$B$13:$L$13</c:f>
              <c:strCache>
                <c:ptCount val="11"/>
                <c:pt idx="0">
                  <c:v>High-quality goods and/or services</c:v>
                </c:pt>
                <c:pt idx="1">
                  <c:v>Experienced managerial staff</c:v>
                </c:pt>
                <c:pt idx="2">
                  <c:v>A valuable brand</c:v>
                </c:pt>
                <c:pt idx="3">
                  <c:v>Ability to customise...to customer requirements</c:v>
                </c:pt>
                <c:pt idx="4">
                  <c:v>Experienced non-managerial staff</c:v>
                </c:pt>
                <c:pt idx="5">
                  <c:v>Unique intellectual property</c:v>
                </c:pt>
                <c:pt idx="6">
                  <c:v>Control over supply chain and inputs to production</c:v>
                </c:pt>
                <c:pt idx="7">
                  <c:v>Lower production costs due to tech. know-how</c:v>
                </c:pt>
                <c:pt idx="8">
                  <c:v>Lower input costs (including the cost of labour)</c:v>
                </c:pt>
                <c:pt idx="9">
                  <c:v>Assistance from NZ government agencies</c:v>
                </c:pt>
                <c:pt idx="10">
                  <c:v>None of the above</c:v>
                </c:pt>
              </c:strCache>
            </c:strRef>
          </c:cat>
          <c:val>
            <c:numRef>
              <c:f>'F94'!$B$15:$L$15</c:f>
              <c:numCache>
                <c:formatCode>General</c:formatCode>
                <c:ptCount val="11"/>
                <c:pt idx="0">
                  <c:v>0.66800000000000004</c:v>
                </c:pt>
                <c:pt idx="1">
                  <c:v>0.52500000000000002</c:v>
                </c:pt>
                <c:pt idx="2">
                  <c:v>0.52</c:v>
                </c:pt>
                <c:pt idx="3">
                  <c:v>0.42399999999999999</c:v>
                </c:pt>
                <c:pt idx="4">
                  <c:v>0.29199999999999998</c:v>
                </c:pt>
                <c:pt idx="5">
                  <c:v>0.16500000000000001</c:v>
                </c:pt>
                <c:pt idx="6">
                  <c:v>0.129</c:v>
                </c:pt>
                <c:pt idx="7">
                  <c:v>6.0999999999999999E-2</c:v>
                </c:pt>
                <c:pt idx="8">
                  <c:v>0.05</c:v>
                </c:pt>
                <c:pt idx="9">
                  <c:v>4.7E-2</c:v>
                </c:pt>
                <c:pt idx="10">
                  <c:v>9.4E-2</c:v>
                </c:pt>
              </c:numCache>
            </c:numRef>
          </c:val>
          <c:extLst>
            <c:ext xmlns:c16="http://schemas.microsoft.com/office/drawing/2014/chart" uri="{C3380CC4-5D6E-409C-BE32-E72D297353CC}">
              <c16:uniqueId val="{00000001-5572-4B49-BC8B-6AE26A46981E}"/>
            </c:ext>
          </c:extLst>
        </c:ser>
        <c:ser>
          <c:idx val="2"/>
          <c:order val="2"/>
          <c:tx>
            <c:strRef>
              <c:f>'F94'!$A$16</c:f>
              <c:strCache>
                <c:ptCount val="1"/>
                <c:pt idx="0">
                  <c:v>50-99 employees</c:v>
                </c:pt>
              </c:strCache>
            </c:strRef>
          </c:tx>
          <c:spPr>
            <a:solidFill>
              <a:srgbClr val="4298B5">
                <a:lumMod val="40000"/>
                <a:lumOff val="60000"/>
              </a:srgbClr>
            </a:solidFill>
            <a:ln>
              <a:noFill/>
            </a:ln>
            <a:effectLst/>
          </c:spPr>
          <c:invertIfNegative val="0"/>
          <c:cat>
            <c:strRef>
              <c:f>'F94'!$B$13:$L$13</c:f>
              <c:strCache>
                <c:ptCount val="11"/>
                <c:pt idx="0">
                  <c:v>High-quality goods and/or services</c:v>
                </c:pt>
                <c:pt idx="1">
                  <c:v>Experienced managerial staff</c:v>
                </c:pt>
                <c:pt idx="2">
                  <c:v>A valuable brand</c:v>
                </c:pt>
                <c:pt idx="3">
                  <c:v>Ability to customise...to customer requirements</c:v>
                </c:pt>
                <c:pt idx="4">
                  <c:v>Experienced non-managerial staff</c:v>
                </c:pt>
                <c:pt idx="5">
                  <c:v>Unique intellectual property</c:v>
                </c:pt>
                <c:pt idx="6">
                  <c:v>Control over supply chain and inputs to production</c:v>
                </c:pt>
                <c:pt idx="7">
                  <c:v>Lower production costs due to tech. know-how</c:v>
                </c:pt>
                <c:pt idx="8">
                  <c:v>Lower input costs (including the cost of labour)</c:v>
                </c:pt>
                <c:pt idx="9">
                  <c:v>Assistance from NZ government agencies</c:v>
                </c:pt>
                <c:pt idx="10">
                  <c:v>None of the above</c:v>
                </c:pt>
              </c:strCache>
            </c:strRef>
          </c:cat>
          <c:val>
            <c:numRef>
              <c:f>'F94'!$B$16:$L$16</c:f>
              <c:numCache>
                <c:formatCode>General</c:formatCode>
                <c:ptCount val="11"/>
                <c:pt idx="0">
                  <c:v>0.73299999999999998</c:v>
                </c:pt>
                <c:pt idx="1">
                  <c:v>0.58799999999999997</c:v>
                </c:pt>
                <c:pt idx="2">
                  <c:v>0.58799999999999997</c:v>
                </c:pt>
                <c:pt idx="3">
                  <c:v>0.48099999999999998</c:v>
                </c:pt>
                <c:pt idx="4">
                  <c:v>0.32100000000000001</c:v>
                </c:pt>
                <c:pt idx="5">
                  <c:v>0.193</c:v>
                </c:pt>
                <c:pt idx="6">
                  <c:v>0.16900000000000001</c:v>
                </c:pt>
                <c:pt idx="7">
                  <c:v>6.6000000000000003E-2</c:v>
                </c:pt>
                <c:pt idx="8">
                  <c:v>7.3999999999999996E-2</c:v>
                </c:pt>
                <c:pt idx="9">
                  <c:v>6.6000000000000003E-2</c:v>
                </c:pt>
                <c:pt idx="10">
                  <c:v>8.2000000000000003E-2</c:v>
                </c:pt>
              </c:numCache>
            </c:numRef>
          </c:val>
          <c:extLst>
            <c:ext xmlns:c16="http://schemas.microsoft.com/office/drawing/2014/chart" uri="{C3380CC4-5D6E-409C-BE32-E72D297353CC}">
              <c16:uniqueId val="{00000002-5572-4B49-BC8B-6AE26A46981E}"/>
            </c:ext>
          </c:extLst>
        </c:ser>
        <c:ser>
          <c:idx val="3"/>
          <c:order val="3"/>
          <c:tx>
            <c:strRef>
              <c:f>'F94'!$A$17</c:f>
              <c:strCache>
                <c:ptCount val="1"/>
                <c:pt idx="0">
                  <c:v>100+ employees</c:v>
                </c:pt>
              </c:strCache>
            </c:strRef>
          </c:tx>
          <c:spPr>
            <a:solidFill>
              <a:srgbClr val="4298B5">
                <a:lumMod val="20000"/>
                <a:lumOff val="80000"/>
              </a:srgbClr>
            </a:solidFill>
            <a:ln>
              <a:noFill/>
            </a:ln>
            <a:effectLst/>
          </c:spPr>
          <c:invertIfNegative val="0"/>
          <c:cat>
            <c:strRef>
              <c:f>'F94'!$B$13:$L$13</c:f>
              <c:strCache>
                <c:ptCount val="11"/>
                <c:pt idx="0">
                  <c:v>High-quality goods and/or services</c:v>
                </c:pt>
                <c:pt idx="1">
                  <c:v>Experienced managerial staff</c:v>
                </c:pt>
                <c:pt idx="2">
                  <c:v>A valuable brand</c:v>
                </c:pt>
                <c:pt idx="3">
                  <c:v>Ability to customise...to customer requirements</c:v>
                </c:pt>
                <c:pt idx="4">
                  <c:v>Experienced non-managerial staff</c:v>
                </c:pt>
                <c:pt idx="5">
                  <c:v>Unique intellectual property</c:v>
                </c:pt>
                <c:pt idx="6">
                  <c:v>Control over supply chain and inputs to production</c:v>
                </c:pt>
                <c:pt idx="7">
                  <c:v>Lower production costs due to tech. know-how</c:v>
                </c:pt>
                <c:pt idx="8">
                  <c:v>Lower input costs (including the cost of labour)</c:v>
                </c:pt>
                <c:pt idx="9">
                  <c:v>Assistance from NZ government agencies</c:v>
                </c:pt>
                <c:pt idx="10">
                  <c:v>None of the above</c:v>
                </c:pt>
              </c:strCache>
            </c:strRef>
          </c:cat>
          <c:val>
            <c:numRef>
              <c:f>'F94'!$B$17:$L$17</c:f>
              <c:numCache>
                <c:formatCode>General</c:formatCode>
                <c:ptCount val="11"/>
                <c:pt idx="0">
                  <c:v>0.78200000000000003</c:v>
                </c:pt>
                <c:pt idx="1">
                  <c:v>0.60899999999999999</c:v>
                </c:pt>
                <c:pt idx="2">
                  <c:v>0.66200000000000003</c:v>
                </c:pt>
                <c:pt idx="3">
                  <c:v>0.44900000000000001</c:v>
                </c:pt>
                <c:pt idx="4">
                  <c:v>0.38200000000000001</c:v>
                </c:pt>
                <c:pt idx="5">
                  <c:v>0.218</c:v>
                </c:pt>
                <c:pt idx="6">
                  <c:v>0.16400000000000001</c:v>
                </c:pt>
                <c:pt idx="7">
                  <c:v>8.8999999999999996E-2</c:v>
                </c:pt>
                <c:pt idx="8">
                  <c:v>6.2E-2</c:v>
                </c:pt>
                <c:pt idx="9">
                  <c:v>0.08</c:v>
                </c:pt>
                <c:pt idx="10">
                  <c:v>0.08</c:v>
                </c:pt>
              </c:numCache>
            </c:numRef>
          </c:val>
          <c:extLst>
            <c:ext xmlns:c16="http://schemas.microsoft.com/office/drawing/2014/chart" uri="{C3380CC4-5D6E-409C-BE32-E72D297353CC}">
              <c16:uniqueId val="{00000003-5572-4B49-BC8B-6AE26A46981E}"/>
            </c:ext>
          </c:extLst>
        </c:ser>
        <c:dLbls>
          <c:showLegendKey val="0"/>
          <c:showVal val="0"/>
          <c:showCatName val="0"/>
          <c:showSerName val="0"/>
          <c:showPercent val="0"/>
          <c:showBubbleSize val="0"/>
        </c:dLbls>
        <c:gapWidth val="219"/>
        <c:axId val="786770528"/>
        <c:axId val="786765936"/>
        <c:extLst>
          <c:ext xmlns:c15="http://schemas.microsoft.com/office/drawing/2012/chart" uri="{02D57815-91ED-43cb-92C2-25804820EDAC}">
            <c15:filteredBarSeries>
              <c15:ser>
                <c:idx val="4"/>
                <c:order val="4"/>
                <c:tx>
                  <c:strRef>
                    <c:extLst>
                      <c:ext uri="{02D57815-91ED-43cb-92C2-25804820EDAC}">
                        <c15:formulaRef>
                          <c15:sqref>'F94'!$A$18</c15:sqref>
                        </c15:formulaRef>
                      </c:ext>
                    </c:extLst>
                    <c:strCache>
                      <c:ptCount val="1"/>
                      <c:pt idx="0">
                        <c:v>Overall</c:v>
                      </c:pt>
                    </c:strCache>
                  </c:strRef>
                </c:tx>
                <c:spPr>
                  <a:solidFill>
                    <a:srgbClr val="0E2841">
                      <a:lumMod val="75000"/>
                      <a:lumOff val="25000"/>
                    </a:srgbClr>
                  </a:solidFill>
                  <a:ln>
                    <a:noFill/>
                  </a:ln>
                  <a:effectLst/>
                </c:spPr>
                <c:invertIfNegative val="0"/>
                <c:cat>
                  <c:strRef>
                    <c:extLst>
                      <c:ext uri="{02D57815-91ED-43cb-92C2-25804820EDAC}">
                        <c15:formulaRef>
                          <c15:sqref>'F94'!$B$13:$L$13</c15:sqref>
                        </c15:formulaRef>
                      </c:ext>
                    </c:extLst>
                    <c:strCache>
                      <c:ptCount val="11"/>
                      <c:pt idx="0">
                        <c:v>High-quality goods and/or services</c:v>
                      </c:pt>
                      <c:pt idx="1">
                        <c:v>Experienced managerial staff</c:v>
                      </c:pt>
                      <c:pt idx="2">
                        <c:v>A valuable brand</c:v>
                      </c:pt>
                      <c:pt idx="3">
                        <c:v>Ability to customise...to customer requirements</c:v>
                      </c:pt>
                      <c:pt idx="4">
                        <c:v>Experienced non-managerial staff</c:v>
                      </c:pt>
                      <c:pt idx="5">
                        <c:v>Unique intellectual property</c:v>
                      </c:pt>
                      <c:pt idx="6">
                        <c:v>Control over supply chain and inputs to production</c:v>
                      </c:pt>
                      <c:pt idx="7">
                        <c:v>Lower production costs due to tech. know-how</c:v>
                      </c:pt>
                      <c:pt idx="8">
                        <c:v>Lower input costs (including the cost of labour)</c:v>
                      </c:pt>
                      <c:pt idx="9">
                        <c:v>Assistance from NZ government agencies</c:v>
                      </c:pt>
                      <c:pt idx="10">
                        <c:v>None of the above</c:v>
                      </c:pt>
                    </c:strCache>
                  </c:strRef>
                </c:cat>
                <c:val>
                  <c:numRef>
                    <c:extLst>
                      <c:ext uri="{02D57815-91ED-43cb-92C2-25804820EDAC}">
                        <c15:formulaRef>
                          <c15:sqref>'F94'!$B$18:$L$18</c15:sqref>
                        </c15:formulaRef>
                      </c:ext>
                    </c:extLst>
                    <c:numCache>
                      <c:formatCode>General</c:formatCode>
                      <c:ptCount val="11"/>
                      <c:pt idx="0">
                        <c:v>0.69799999999999995</c:v>
                      </c:pt>
                      <c:pt idx="1">
                        <c:v>0.54</c:v>
                      </c:pt>
                      <c:pt idx="2">
                        <c:v>0.499</c:v>
                      </c:pt>
                      <c:pt idx="3">
                        <c:v>0.42899999999999999</c:v>
                      </c:pt>
                      <c:pt idx="4">
                        <c:v>0.28299999999999997</c:v>
                      </c:pt>
                      <c:pt idx="5">
                        <c:v>0.18099999999999999</c:v>
                      </c:pt>
                      <c:pt idx="6">
                        <c:v>0.11799999999999999</c:v>
                      </c:pt>
                      <c:pt idx="7">
                        <c:v>7.9000000000000001E-2</c:v>
                      </c:pt>
                      <c:pt idx="8">
                        <c:v>5.6000000000000001E-2</c:v>
                      </c:pt>
                      <c:pt idx="9">
                        <c:v>3.2000000000000001E-2</c:v>
                      </c:pt>
                      <c:pt idx="10">
                        <c:v>0.129</c:v>
                      </c:pt>
                    </c:numCache>
                  </c:numRef>
                </c:val>
                <c:extLst>
                  <c:ext xmlns:c16="http://schemas.microsoft.com/office/drawing/2014/chart" uri="{C3380CC4-5D6E-409C-BE32-E72D297353CC}">
                    <c16:uniqueId val="{00000004-5572-4B49-BC8B-6AE26A46981E}"/>
                  </c:ext>
                </c:extLst>
              </c15:ser>
            </c15:filteredBarSeries>
          </c:ext>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 with overseas sales</a:t>
                </a:r>
                <a:endParaRPr lang="en-NZ"/>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615761542048297"/>
          <c:y val="3.9468963042698244E-2"/>
          <c:w val="0.48230331848820218"/>
          <c:h val="0.73269341063260529"/>
        </c:manualLayout>
      </c:layout>
      <c:barChart>
        <c:barDir val="bar"/>
        <c:grouping val="clustered"/>
        <c:varyColors val="0"/>
        <c:ser>
          <c:idx val="0"/>
          <c:order val="0"/>
          <c:tx>
            <c:strRef>
              <c:f>'F95'!$A$14</c:f>
              <c:strCache>
                <c:ptCount val="1"/>
                <c:pt idx="0">
                  <c:v>6-9 employees</c:v>
                </c:pt>
              </c:strCache>
            </c:strRef>
          </c:tx>
          <c:spPr>
            <a:solidFill>
              <a:srgbClr val="4298B5"/>
            </a:solidFill>
            <a:ln>
              <a:noFill/>
            </a:ln>
            <a:effectLst/>
          </c:spPr>
          <c:invertIfNegative val="0"/>
          <c:cat>
            <c:strRef>
              <c:f>'F95'!$B$13:$J$13</c:f>
              <c:strCache>
                <c:ptCount val="9"/>
                <c:pt idx="0">
                  <c:v>Used pre-existing contacts or networks</c:v>
                </c:pt>
                <c:pt idx="1">
                  <c:v>Customised advertising according to the market</c:v>
                </c:pt>
                <c:pt idx="2">
                  <c:v>Exported only when specific opportunities arose</c:v>
                </c:pt>
                <c:pt idx="3">
                  <c:v>Employed people with specific market knowledge</c:v>
                </c:pt>
                <c:pt idx="4">
                  <c:v>Systems in place to manage exchange rate risks</c:v>
                </c:pt>
                <c:pt idx="5">
                  <c:v>Exported... only in response to unsolicited orders</c:v>
                </c:pt>
                <c:pt idx="6">
                  <c:v>Introduced or upgraded electronic systems</c:v>
                </c:pt>
                <c:pt idx="7">
                  <c:v>Exported... only when conditions were favourable</c:v>
                </c:pt>
                <c:pt idx="8">
                  <c:v>None of the above</c:v>
                </c:pt>
              </c:strCache>
            </c:strRef>
          </c:cat>
          <c:val>
            <c:numRef>
              <c:f>'F95'!$B$14:$J$14</c:f>
              <c:numCache>
                <c:formatCode>0.000</c:formatCode>
                <c:ptCount val="9"/>
                <c:pt idx="0">
                  <c:v>0.40899999999999997</c:v>
                </c:pt>
                <c:pt idx="1">
                  <c:v>0.20699999999999999</c:v>
                </c:pt>
                <c:pt idx="2">
                  <c:v>0.16900000000000001</c:v>
                </c:pt>
                <c:pt idx="3">
                  <c:v>0.128</c:v>
                </c:pt>
                <c:pt idx="4">
                  <c:v>8.7999999999999995E-2</c:v>
                </c:pt>
                <c:pt idx="5">
                  <c:v>7.0999999999999994E-2</c:v>
                </c:pt>
                <c:pt idx="6">
                  <c:v>5.3999999999999999E-2</c:v>
                </c:pt>
                <c:pt idx="7">
                  <c:v>1.2999999999999999E-2</c:v>
                </c:pt>
                <c:pt idx="8">
                  <c:v>0.34499999999999997</c:v>
                </c:pt>
              </c:numCache>
            </c:numRef>
          </c:val>
          <c:extLst>
            <c:ext xmlns:c16="http://schemas.microsoft.com/office/drawing/2014/chart" uri="{C3380CC4-5D6E-409C-BE32-E72D297353CC}">
              <c16:uniqueId val="{00000000-F327-4B36-B9B7-4E0117F429E9}"/>
            </c:ext>
          </c:extLst>
        </c:ser>
        <c:ser>
          <c:idx val="1"/>
          <c:order val="1"/>
          <c:tx>
            <c:strRef>
              <c:f>'F95'!$A$15</c:f>
              <c:strCache>
                <c:ptCount val="1"/>
                <c:pt idx="0">
                  <c:v>20-49 employees</c:v>
                </c:pt>
              </c:strCache>
            </c:strRef>
          </c:tx>
          <c:spPr>
            <a:solidFill>
              <a:srgbClr val="4298B5">
                <a:lumMod val="60000"/>
                <a:lumOff val="40000"/>
              </a:srgbClr>
            </a:solidFill>
            <a:ln>
              <a:noFill/>
            </a:ln>
            <a:effectLst/>
          </c:spPr>
          <c:invertIfNegative val="0"/>
          <c:cat>
            <c:strRef>
              <c:f>'F95'!$B$13:$J$13</c:f>
              <c:strCache>
                <c:ptCount val="9"/>
                <c:pt idx="0">
                  <c:v>Used pre-existing contacts or networks</c:v>
                </c:pt>
                <c:pt idx="1">
                  <c:v>Customised advertising according to the market</c:v>
                </c:pt>
                <c:pt idx="2">
                  <c:v>Exported only when specific opportunities arose</c:v>
                </c:pt>
                <c:pt idx="3">
                  <c:v>Employed people with specific market knowledge</c:v>
                </c:pt>
                <c:pt idx="4">
                  <c:v>Systems in place to manage exchange rate risks</c:v>
                </c:pt>
                <c:pt idx="5">
                  <c:v>Exported... only in response to unsolicited orders</c:v>
                </c:pt>
                <c:pt idx="6">
                  <c:v>Introduced or upgraded electronic systems</c:v>
                </c:pt>
                <c:pt idx="7">
                  <c:v>Exported... only when conditions were favourable</c:v>
                </c:pt>
                <c:pt idx="8">
                  <c:v>None of the above</c:v>
                </c:pt>
              </c:strCache>
            </c:strRef>
          </c:cat>
          <c:val>
            <c:numRef>
              <c:f>'F95'!$B$15:$J$15</c:f>
              <c:numCache>
                <c:formatCode>0.000</c:formatCode>
                <c:ptCount val="9"/>
                <c:pt idx="0">
                  <c:v>0.54600000000000004</c:v>
                </c:pt>
                <c:pt idx="1">
                  <c:v>0.21199999999999999</c:v>
                </c:pt>
                <c:pt idx="2">
                  <c:v>0.221</c:v>
                </c:pt>
                <c:pt idx="3">
                  <c:v>0.20699999999999999</c:v>
                </c:pt>
                <c:pt idx="4">
                  <c:v>0.14799999999999999</c:v>
                </c:pt>
                <c:pt idx="5">
                  <c:v>6.0999999999999999E-2</c:v>
                </c:pt>
                <c:pt idx="6">
                  <c:v>4.9000000000000002E-2</c:v>
                </c:pt>
                <c:pt idx="7">
                  <c:v>0.01</c:v>
                </c:pt>
                <c:pt idx="8">
                  <c:v>0.24299999999999999</c:v>
                </c:pt>
              </c:numCache>
            </c:numRef>
          </c:val>
          <c:extLst>
            <c:ext xmlns:c16="http://schemas.microsoft.com/office/drawing/2014/chart" uri="{C3380CC4-5D6E-409C-BE32-E72D297353CC}">
              <c16:uniqueId val="{00000001-F327-4B36-B9B7-4E0117F429E9}"/>
            </c:ext>
          </c:extLst>
        </c:ser>
        <c:ser>
          <c:idx val="2"/>
          <c:order val="2"/>
          <c:tx>
            <c:strRef>
              <c:f>'F95'!$A$16</c:f>
              <c:strCache>
                <c:ptCount val="1"/>
                <c:pt idx="0">
                  <c:v>50-99 employees</c:v>
                </c:pt>
              </c:strCache>
            </c:strRef>
          </c:tx>
          <c:spPr>
            <a:solidFill>
              <a:srgbClr val="4298B5">
                <a:lumMod val="40000"/>
                <a:lumOff val="60000"/>
              </a:srgbClr>
            </a:solidFill>
            <a:ln>
              <a:noFill/>
            </a:ln>
            <a:effectLst/>
          </c:spPr>
          <c:invertIfNegative val="0"/>
          <c:cat>
            <c:strRef>
              <c:f>'F95'!$B$13:$J$13</c:f>
              <c:strCache>
                <c:ptCount val="9"/>
                <c:pt idx="0">
                  <c:v>Used pre-existing contacts or networks</c:v>
                </c:pt>
                <c:pt idx="1">
                  <c:v>Customised advertising according to the market</c:v>
                </c:pt>
                <c:pt idx="2">
                  <c:v>Exported only when specific opportunities arose</c:v>
                </c:pt>
                <c:pt idx="3">
                  <c:v>Employed people with specific market knowledge</c:v>
                </c:pt>
                <c:pt idx="4">
                  <c:v>Systems in place to manage exchange rate risks</c:v>
                </c:pt>
                <c:pt idx="5">
                  <c:v>Exported... only in response to unsolicited orders</c:v>
                </c:pt>
                <c:pt idx="6">
                  <c:v>Introduced or upgraded electronic systems</c:v>
                </c:pt>
                <c:pt idx="7">
                  <c:v>Exported... only when conditions were favourable</c:v>
                </c:pt>
                <c:pt idx="8">
                  <c:v>None of the above</c:v>
                </c:pt>
              </c:strCache>
            </c:strRef>
          </c:cat>
          <c:val>
            <c:numRef>
              <c:f>'F95'!$B$16:$J$16</c:f>
              <c:numCache>
                <c:formatCode>0.000</c:formatCode>
                <c:ptCount val="9"/>
                <c:pt idx="0">
                  <c:v>0.56000000000000005</c:v>
                </c:pt>
                <c:pt idx="1">
                  <c:v>0.23899999999999999</c:v>
                </c:pt>
                <c:pt idx="2">
                  <c:v>0.18099999999999999</c:v>
                </c:pt>
                <c:pt idx="3">
                  <c:v>0.27200000000000002</c:v>
                </c:pt>
                <c:pt idx="4">
                  <c:v>0.21</c:v>
                </c:pt>
                <c:pt idx="5">
                  <c:v>4.1000000000000002E-2</c:v>
                </c:pt>
                <c:pt idx="6">
                  <c:v>4.4999999999999998E-2</c:v>
                </c:pt>
                <c:pt idx="7">
                  <c:v>8.0000000000000002E-3</c:v>
                </c:pt>
                <c:pt idx="8">
                  <c:v>0.214</c:v>
                </c:pt>
              </c:numCache>
            </c:numRef>
          </c:val>
          <c:extLst>
            <c:ext xmlns:c16="http://schemas.microsoft.com/office/drawing/2014/chart" uri="{C3380CC4-5D6E-409C-BE32-E72D297353CC}">
              <c16:uniqueId val="{00000002-F327-4B36-B9B7-4E0117F429E9}"/>
            </c:ext>
          </c:extLst>
        </c:ser>
        <c:ser>
          <c:idx val="3"/>
          <c:order val="3"/>
          <c:tx>
            <c:strRef>
              <c:f>'F95'!$A$17</c:f>
              <c:strCache>
                <c:ptCount val="1"/>
                <c:pt idx="0">
                  <c:v>100+ employees</c:v>
                </c:pt>
              </c:strCache>
            </c:strRef>
          </c:tx>
          <c:spPr>
            <a:solidFill>
              <a:srgbClr val="4298B5">
                <a:lumMod val="20000"/>
                <a:lumOff val="80000"/>
              </a:srgbClr>
            </a:solidFill>
            <a:ln>
              <a:noFill/>
            </a:ln>
            <a:effectLst/>
          </c:spPr>
          <c:invertIfNegative val="0"/>
          <c:cat>
            <c:strRef>
              <c:f>'F95'!$B$13:$J$13</c:f>
              <c:strCache>
                <c:ptCount val="9"/>
                <c:pt idx="0">
                  <c:v>Used pre-existing contacts or networks</c:v>
                </c:pt>
                <c:pt idx="1">
                  <c:v>Customised advertising according to the market</c:v>
                </c:pt>
                <c:pt idx="2">
                  <c:v>Exported only when specific opportunities arose</c:v>
                </c:pt>
                <c:pt idx="3">
                  <c:v>Employed people with specific market knowledge</c:v>
                </c:pt>
                <c:pt idx="4">
                  <c:v>Systems in place to manage exchange rate risks</c:v>
                </c:pt>
                <c:pt idx="5">
                  <c:v>Exported... only in response to unsolicited orders</c:v>
                </c:pt>
                <c:pt idx="6">
                  <c:v>Introduced or upgraded electronic systems</c:v>
                </c:pt>
                <c:pt idx="7">
                  <c:v>Exported... only when conditions were favourable</c:v>
                </c:pt>
                <c:pt idx="8">
                  <c:v>None of the above</c:v>
                </c:pt>
              </c:strCache>
            </c:strRef>
          </c:cat>
          <c:val>
            <c:numRef>
              <c:f>'F95'!$B$17:$J$17</c:f>
              <c:numCache>
                <c:formatCode>0.000</c:formatCode>
                <c:ptCount val="9"/>
                <c:pt idx="0">
                  <c:v>0.61799999999999999</c:v>
                </c:pt>
                <c:pt idx="1">
                  <c:v>0.25800000000000001</c:v>
                </c:pt>
                <c:pt idx="2">
                  <c:v>0.11600000000000001</c:v>
                </c:pt>
                <c:pt idx="3">
                  <c:v>0.36399999999999999</c:v>
                </c:pt>
                <c:pt idx="4">
                  <c:v>0.29299999999999998</c:v>
                </c:pt>
                <c:pt idx="5">
                  <c:v>0.04</c:v>
                </c:pt>
                <c:pt idx="6">
                  <c:v>5.2999999999999999E-2</c:v>
                </c:pt>
                <c:pt idx="7">
                  <c:v>1.7999999999999999E-2</c:v>
                </c:pt>
                <c:pt idx="8">
                  <c:v>0.191</c:v>
                </c:pt>
              </c:numCache>
            </c:numRef>
          </c:val>
          <c:extLst>
            <c:ext xmlns:c16="http://schemas.microsoft.com/office/drawing/2014/chart" uri="{C3380CC4-5D6E-409C-BE32-E72D297353CC}">
              <c16:uniqueId val="{00000003-F327-4B36-B9B7-4E0117F429E9}"/>
            </c:ext>
          </c:extLst>
        </c:ser>
        <c:dLbls>
          <c:showLegendKey val="0"/>
          <c:showVal val="0"/>
          <c:showCatName val="0"/>
          <c:showSerName val="0"/>
          <c:showPercent val="0"/>
          <c:showBubbleSize val="0"/>
        </c:dLbls>
        <c:gapWidth val="219"/>
        <c:axId val="786770528"/>
        <c:axId val="786765936"/>
        <c:extLst>
          <c:ext xmlns:c15="http://schemas.microsoft.com/office/drawing/2012/chart" uri="{02D57815-91ED-43cb-92C2-25804820EDAC}">
            <c15:filteredBarSeries>
              <c15:ser>
                <c:idx val="4"/>
                <c:order val="4"/>
                <c:tx>
                  <c:strRef>
                    <c:extLst>
                      <c:ext uri="{02D57815-91ED-43cb-92C2-25804820EDAC}">
                        <c15:formulaRef>
                          <c15:sqref>'F95'!$A$18</c15:sqref>
                        </c15:formulaRef>
                      </c:ext>
                    </c:extLst>
                    <c:strCache>
                      <c:ptCount val="1"/>
                      <c:pt idx="0">
                        <c:v>Overall</c:v>
                      </c:pt>
                    </c:strCache>
                  </c:strRef>
                </c:tx>
                <c:spPr>
                  <a:solidFill>
                    <a:srgbClr val="0E2841">
                      <a:lumMod val="75000"/>
                      <a:lumOff val="25000"/>
                    </a:srgbClr>
                  </a:solidFill>
                  <a:ln>
                    <a:noFill/>
                  </a:ln>
                  <a:effectLst/>
                </c:spPr>
                <c:invertIfNegative val="0"/>
                <c:cat>
                  <c:strRef>
                    <c:extLst>
                      <c:ext uri="{02D57815-91ED-43cb-92C2-25804820EDAC}">
                        <c15:formulaRef>
                          <c15:sqref>'F95'!$B$13:$J$13</c15:sqref>
                        </c15:formulaRef>
                      </c:ext>
                    </c:extLst>
                    <c:strCache>
                      <c:ptCount val="9"/>
                      <c:pt idx="0">
                        <c:v>Used pre-existing contacts or networks</c:v>
                      </c:pt>
                      <c:pt idx="1">
                        <c:v>Customised advertising according to the market</c:v>
                      </c:pt>
                      <c:pt idx="2">
                        <c:v>Exported only when specific opportunities arose</c:v>
                      </c:pt>
                      <c:pt idx="3">
                        <c:v>Employed people with specific market knowledge</c:v>
                      </c:pt>
                      <c:pt idx="4">
                        <c:v>Systems in place to manage exchange rate risks</c:v>
                      </c:pt>
                      <c:pt idx="5">
                        <c:v>Exported... only in response to unsolicited orders</c:v>
                      </c:pt>
                      <c:pt idx="6">
                        <c:v>Introduced or upgraded electronic systems</c:v>
                      </c:pt>
                      <c:pt idx="7">
                        <c:v>Exported... only when conditions were favourable</c:v>
                      </c:pt>
                      <c:pt idx="8">
                        <c:v>None of the above</c:v>
                      </c:pt>
                    </c:strCache>
                  </c:strRef>
                </c:cat>
                <c:val>
                  <c:numRef>
                    <c:extLst>
                      <c:ext uri="{02D57815-91ED-43cb-92C2-25804820EDAC}">
                        <c15:formulaRef>
                          <c15:sqref>'F95'!$B$18:$J$18</c15:sqref>
                        </c15:formulaRef>
                      </c:ext>
                    </c:extLst>
                    <c:numCache>
                      <c:formatCode>0.000</c:formatCode>
                      <c:ptCount val="9"/>
                      <c:pt idx="0">
                        <c:v>0.46700000000000003</c:v>
                      </c:pt>
                      <c:pt idx="1">
                        <c:v>0.215</c:v>
                      </c:pt>
                      <c:pt idx="2">
                        <c:v>0.17699999999999999</c:v>
                      </c:pt>
                      <c:pt idx="3">
                        <c:v>0.17499999999999999</c:v>
                      </c:pt>
                      <c:pt idx="4">
                        <c:v>0.127</c:v>
                      </c:pt>
                      <c:pt idx="5">
                        <c:v>6.4000000000000001E-2</c:v>
                      </c:pt>
                      <c:pt idx="6">
                        <c:v>5.1999999999999998E-2</c:v>
                      </c:pt>
                      <c:pt idx="7">
                        <c:v>1.2999999999999999E-2</c:v>
                      </c:pt>
                      <c:pt idx="8">
                        <c:v>0.3</c:v>
                      </c:pt>
                    </c:numCache>
                  </c:numRef>
                </c:val>
                <c:extLst>
                  <c:ext xmlns:c16="http://schemas.microsoft.com/office/drawing/2014/chart" uri="{C3380CC4-5D6E-409C-BE32-E72D297353CC}">
                    <c16:uniqueId val="{00000004-F327-4B36-B9B7-4E0117F429E9}"/>
                  </c:ext>
                </c:extLst>
              </c15:ser>
            </c15:filteredBarSeries>
          </c:ext>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overseas sales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'F96'!$A$16</c:f>
              <c:strCache>
                <c:ptCount val="1"/>
                <c:pt idx="0">
                  <c:v>6-9 employees</c:v>
                </c:pt>
              </c:strCache>
            </c:strRef>
          </c:tx>
          <c:spPr>
            <a:solidFill>
              <a:srgbClr val="4298B5"/>
            </a:solidFill>
            <a:ln>
              <a:noFill/>
            </a:ln>
            <a:effectLst/>
          </c:spPr>
          <c:invertIfNegative val="0"/>
          <c:cat>
            <c:strRef>
              <c:f>'F96'!$B$15:$N$15</c:f>
              <c:strCache>
                <c:ptCount val="13"/>
                <c:pt idx="0">
                  <c:v>Distance from markets</c:v>
                </c:pt>
                <c:pt idx="1">
                  <c:v>Low market demand / increased competition</c:v>
                </c:pt>
                <c:pt idx="2">
                  <c:v>Limited managerial time or resources</c:v>
                </c:pt>
                <c:pt idx="3">
                  <c:v>Exchange rate volatility or level</c:v>
                </c:pt>
                <c:pt idx="4">
                  <c:v>Limited knowledge about specific markets</c:v>
                </c:pt>
                <c:pt idx="5">
                  <c:v>Overseas government tariffs</c:v>
                </c:pt>
                <c:pt idx="6">
                  <c:v>Limited experience generating sales overseas</c:v>
                </c:pt>
                <c:pt idx="7">
                  <c:v>Language and cultural differences</c:v>
                </c:pt>
                <c:pt idx="8">
                  <c:v>Overseas government regulations</c:v>
                </c:pt>
                <c:pt idx="9">
                  <c:v>Limited access to finance </c:v>
                </c:pt>
                <c:pt idx="10">
                  <c:v>Inability to rapidly increase supply</c:v>
                </c:pt>
                <c:pt idx="11">
                  <c:v>Other</c:v>
                </c:pt>
                <c:pt idx="12">
                  <c:v>No significant difficulties</c:v>
                </c:pt>
              </c:strCache>
            </c:strRef>
          </c:cat>
          <c:val>
            <c:numRef>
              <c:f>'F96'!$B$16:$N$16</c:f>
              <c:numCache>
                <c:formatCode>General</c:formatCode>
                <c:ptCount val="13"/>
                <c:pt idx="0">
                  <c:v>0.26600000000000001</c:v>
                </c:pt>
                <c:pt idx="1">
                  <c:v>0.19400000000000001</c:v>
                </c:pt>
                <c:pt idx="2">
                  <c:v>0.19400000000000001</c:v>
                </c:pt>
                <c:pt idx="3">
                  <c:v>0.17499999999999999</c:v>
                </c:pt>
                <c:pt idx="4">
                  <c:v>0.126</c:v>
                </c:pt>
                <c:pt idx="5">
                  <c:v>0.123</c:v>
                </c:pt>
                <c:pt idx="6">
                  <c:v>0.113</c:v>
                </c:pt>
                <c:pt idx="7">
                  <c:v>9.0999999999999998E-2</c:v>
                </c:pt>
                <c:pt idx="8">
                  <c:v>7.4999999999999997E-2</c:v>
                </c:pt>
                <c:pt idx="9">
                  <c:v>8.5000000000000006E-2</c:v>
                </c:pt>
                <c:pt idx="10">
                  <c:v>0.04</c:v>
                </c:pt>
                <c:pt idx="11">
                  <c:v>8.6999999999999994E-2</c:v>
                </c:pt>
                <c:pt idx="12">
                  <c:v>0.33600000000000002</c:v>
                </c:pt>
              </c:numCache>
            </c:numRef>
          </c:val>
          <c:extLst>
            <c:ext xmlns:c16="http://schemas.microsoft.com/office/drawing/2014/chart" uri="{C3380CC4-5D6E-409C-BE32-E72D297353CC}">
              <c16:uniqueId val="{00000000-72C1-4A37-8EA7-A8787BDD61C1}"/>
            </c:ext>
          </c:extLst>
        </c:ser>
        <c:ser>
          <c:idx val="1"/>
          <c:order val="1"/>
          <c:tx>
            <c:strRef>
              <c:f>'F96'!$A$17</c:f>
              <c:strCache>
                <c:ptCount val="1"/>
                <c:pt idx="0">
                  <c:v>20-49 employees</c:v>
                </c:pt>
              </c:strCache>
            </c:strRef>
          </c:tx>
          <c:spPr>
            <a:solidFill>
              <a:srgbClr val="4298B5">
                <a:lumMod val="60000"/>
                <a:lumOff val="40000"/>
              </a:srgbClr>
            </a:solidFill>
            <a:ln>
              <a:noFill/>
            </a:ln>
            <a:effectLst/>
          </c:spPr>
          <c:invertIfNegative val="0"/>
          <c:cat>
            <c:strRef>
              <c:f>'F96'!$B$15:$N$15</c:f>
              <c:strCache>
                <c:ptCount val="13"/>
                <c:pt idx="0">
                  <c:v>Distance from markets</c:v>
                </c:pt>
                <c:pt idx="1">
                  <c:v>Low market demand / increased competition</c:v>
                </c:pt>
                <c:pt idx="2">
                  <c:v>Limited managerial time or resources</c:v>
                </c:pt>
                <c:pt idx="3">
                  <c:v>Exchange rate volatility or level</c:v>
                </c:pt>
                <c:pt idx="4">
                  <c:v>Limited knowledge about specific markets</c:v>
                </c:pt>
                <c:pt idx="5">
                  <c:v>Overseas government tariffs</c:v>
                </c:pt>
                <c:pt idx="6">
                  <c:v>Limited experience generating sales overseas</c:v>
                </c:pt>
                <c:pt idx="7">
                  <c:v>Language and cultural differences</c:v>
                </c:pt>
                <c:pt idx="8">
                  <c:v>Overseas government regulations</c:v>
                </c:pt>
                <c:pt idx="9">
                  <c:v>Limited access to finance </c:v>
                </c:pt>
                <c:pt idx="10">
                  <c:v>Inability to rapidly increase supply</c:v>
                </c:pt>
                <c:pt idx="11">
                  <c:v>Other</c:v>
                </c:pt>
                <c:pt idx="12">
                  <c:v>No significant difficulties</c:v>
                </c:pt>
              </c:strCache>
            </c:strRef>
          </c:cat>
          <c:val>
            <c:numRef>
              <c:f>'F96'!$B$17:$N$17</c:f>
              <c:numCache>
                <c:formatCode>General</c:formatCode>
                <c:ptCount val="13"/>
                <c:pt idx="0">
                  <c:v>0.27300000000000002</c:v>
                </c:pt>
                <c:pt idx="1">
                  <c:v>0.22600000000000001</c:v>
                </c:pt>
                <c:pt idx="2">
                  <c:v>0.20300000000000001</c:v>
                </c:pt>
                <c:pt idx="3">
                  <c:v>0.15</c:v>
                </c:pt>
                <c:pt idx="4">
                  <c:v>0.14399999999999999</c:v>
                </c:pt>
                <c:pt idx="5">
                  <c:v>7.8E-2</c:v>
                </c:pt>
                <c:pt idx="6">
                  <c:v>0.11</c:v>
                </c:pt>
                <c:pt idx="7">
                  <c:v>0.08</c:v>
                </c:pt>
                <c:pt idx="8">
                  <c:v>8.8999999999999996E-2</c:v>
                </c:pt>
                <c:pt idx="9">
                  <c:v>7.8E-2</c:v>
                </c:pt>
                <c:pt idx="10">
                  <c:v>7.2999999999999995E-2</c:v>
                </c:pt>
                <c:pt idx="11">
                  <c:v>6.8000000000000005E-2</c:v>
                </c:pt>
                <c:pt idx="12">
                  <c:v>0.30299999999999999</c:v>
                </c:pt>
              </c:numCache>
            </c:numRef>
          </c:val>
          <c:extLst>
            <c:ext xmlns:c16="http://schemas.microsoft.com/office/drawing/2014/chart" uri="{C3380CC4-5D6E-409C-BE32-E72D297353CC}">
              <c16:uniqueId val="{00000001-72C1-4A37-8EA7-A8787BDD61C1}"/>
            </c:ext>
          </c:extLst>
        </c:ser>
        <c:ser>
          <c:idx val="2"/>
          <c:order val="2"/>
          <c:tx>
            <c:strRef>
              <c:f>'F96'!$A$18</c:f>
              <c:strCache>
                <c:ptCount val="1"/>
                <c:pt idx="0">
                  <c:v>50-99 employees</c:v>
                </c:pt>
              </c:strCache>
            </c:strRef>
          </c:tx>
          <c:spPr>
            <a:solidFill>
              <a:srgbClr val="4298B5">
                <a:lumMod val="40000"/>
                <a:lumOff val="60000"/>
              </a:srgbClr>
            </a:solidFill>
            <a:ln>
              <a:noFill/>
            </a:ln>
            <a:effectLst/>
          </c:spPr>
          <c:invertIfNegative val="0"/>
          <c:cat>
            <c:strRef>
              <c:f>'F96'!$B$15:$N$15</c:f>
              <c:strCache>
                <c:ptCount val="13"/>
                <c:pt idx="0">
                  <c:v>Distance from markets</c:v>
                </c:pt>
                <c:pt idx="1">
                  <c:v>Low market demand / increased competition</c:v>
                </c:pt>
                <c:pt idx="2">
                  <c:v>Limited managerial time or resources</c:v>
                </c:pt>
                <c:pt idx="3">
                  <c:v>Exchange rate volatility or level</c:v>
                </c:pt>
                <c:pt idx="4">
                  <c:v>Limited knowledge about specific markets</c:v>
                </c:pt>
                <c:pt idx="5">
                  <c:v>Overseas government tariffs</c:v>
                </c:pt>
                <c:pt idx="6">
                  <c:v>Limited experience generating sales overseas</c:v>
                </c:pt>
                <c:pt idx="7">
                  <c:v>Language and cultural differences</c:v>
                </c:pt>
                <c:pt idx="8">
                  <c:v>Overseas government regulations</c:v>
                </c:pt>
                <c:pt idx="9">
                  <c:v>Limited access to finance </c:v>
                </c:pt>
                <c:pt idx="10">
                  <c:v>Inability to rapidly increase supply</c:v>
                </c:pt>
                <c:pt idx="11">
                  <c:v>Other</c:v>
                </c:pt>
                <c:pt idx="12">
                  <c:v>No significant difficulties</c:v>
                </c:pt>
              </c:strCache>
            </c:strRef>
          </c:cat>
          <c:val>
            <c:numRef>
              <c:f>'F96'!$B$18:$N$18</c:f>
              <c:numCache>
                <c:formatCode>General</c:formatCode>
                <c:ptCount val="13"/>
                <c:pt idx="0">
                  <c:v>0.32500000000000001</c:v>
                </c:pt>
                <c:pt idx="1">
                  <c:v>0.27200000000000002</c:v>
                </c:pt>
                <c:pt idx="2">
                  <c:v>0.185</c:v>
                </c:pt>
                <c:pt idx="3">
                  <c:v>0.16900000000000001</c:v>
                </c:pt>
                <c:pt idx="4">
                  <c:v>0.156</c:v>
                </c:pt>
                <c:pt idx="5">
                  <c:v>7.8E-2</c:v>
                </c:pt>
                <c:pt idx="6">
                  <c:v>0.107</c:v>
                </c:pt>
                <c:pt idx="7">
                  <c:v>0.107</c:v>
                </c:pt>
                <c:pt idx="8">
                  <c:v>0.152</c:v>
                </c:pt>
                <c:pt idx="9">
                  <c:v>5.8000000000000003E-2</c:v>
                </c:pt>
                <c:pt idx="10">
                  <c:v>4.9000000000000002E-2</c:v>
                </c:pt>
                <c:pt idx="11">
                  <c:v>7.8E-2</c:v>
                </c:pt>
                <c:pt idx="12">
                  <c:v>0.33300000000000002</c:v>
                </c:pt>
              </c:numCache>
            </c:numRef>
          </c:val>
          <c:extLst>
            <c:ext xmlns:c16="http://schemas.microsoft.com/office/drawing/2014/chart" uri="{C3380CC4-5D6E-409C-BE32-E72D297353CC}">
              <c16:uniqueId val="{00000002-72C1-4A37-8EA7-A8787BDD61C1}"/>
            </c:ext>
          </c:extLst>
        </c:ser>
        <c:ser>
          <c:idx val="3"/>
          <c:order val="3"/>
          <c:tx>
            <c:strRef>
              <c:f>'F96'!$A$19</c:f>
              <c:strCache>
                <c:ptCount val="1"/>
                <c:pt idx="0">
                  <c:v>100+ employees</c:v>
                </c:pt>
              </c:strCache>
            </c:strRef>
          </c:tx>
          <c:spPr>
            <a:solidFill>
              <a:srgbClr val="4298B5">
                <a:lumMod val="20000"/>
                <a:lumOff val="80000"/>
              </a:srgbClr>
            </a:solidFill>
            <a:ln>
              <a:noFill/>
            </a:ln>
            <a:effectLst/>
          </c:spPr>
          <c:invertIfNegative val="0"/>
          <c:cat>
            <c:strRef>
              <c:f>'F96'!$B$15:$N$15</c:f>
              <c:strCache>
                <c:ptCount val="13"/>
                <c:pt idx="0">
                  <c:v>Distance from markets</c:v>
                </c:pt>
                <c:pt idx="1">
                  <c:v>Low market demand / increased competition</c:v>
                </c:pt>
                <c:pt idx="2">
                  <c:v>Limited managerial time or resources</c:v>
                </c:pt>
                <c:pt idx="3">
                  <c:v>Exchange rate volatility or level</c:v>
                </c:pt>
                <c:pt idx="4">
                  <c:v>Limited knowledge about specific markets</c:v>
                </c:pt>
                <c:pt idx="5">
                  <c:v>Overseas government tariffs</c:v>
                </c:pt>
                <c:pt idx="6">
                  <c:v>Limited experience generating sales overseas</c:v>
                </c:pt>
                <c:pt idx="7">
                  <c:v>Language and cultural differences</c:v>
                </c:pt>
                <c:pt idx="8">
                  <c:v>Overseas government regulations</c:v>
                </c:pt>
                <c:pt idx="9">
                  <c:v>Limited access to finance </c:v>
                </c:pt>
                <c:pt idx="10">
                  <c:v>Inability to rapidly increase supply</c:v>
                </c:pt>
                <c:pt idx="11">
                  <c:v>Other</c:v>
                </c:pt>
                <c:pt idx="12">
                  <c:v>No significant difficulties</c:v>
                </c:pt>
              </c:strCache>
            </c:strRef>
          </c:cat>
          <c:val>
            <c:numRef>
              <c:f>'F96'!$B$19:$N$19</c:f>
              <c:numCache>
                <c:formatCode>General</c:formatCode>
                <c:ptCount val="13"/>
                <c:pt idx="0">
                  <c:v>0.28000000000000003</c:v>
                </c:pt>
                <c:pt idx="1">
                  <c:v>0.28000000000000003</c:v>
                </c:pt>
                <c:pt idx="2">
                  <c:v>0.12</c:v>
                </c:pt>
                <c:pt idx="3">
                  <c:v>0.19600000000000001</c:v>
                </c:pt>
                <c:pt idx="4">
                  <c:v>0.12</c:v>
                </c:pt>
                <c:pt idx="5">
                  <c:v>0.111</c:v>
                </c:pt>
                <c:pt idx="6">
                  <c:v>6.2E-2</c:v>
                </c:pt>
                <c:pt idx="7">
                  <c:v>0.111</c:v>
                </c:pt>
                <c:pt idx="8">
                  <c:v>0.16400000000000001</c:v>
                </c:pt>
                <c:pt idx="9">
                  <c:v>3.1E-2</c:v>
                </c:pt>
                <c:pt idx="10">
                  <c:v>7.5999999999999998E-2</c:v>
                </c:pt>
                <c:pt idx="11">
                  <c:v>9.2999999999999999E-2</c:v>
                </c:pt>
                <c:pt idx="12">
                  <c:v>0.34699999999999998</c:v>
                </c:pt>
              </c:numCache>
            </c:numRef>
          </c:val>
          <c:extLst>
            <c:ext xmlns:c16="http://schemas.microsoft.com/office/drawing/2014/chart" uri="{C3380CC4-5D6E-409C-BE32-E72D297353CC}">
              <c16:uniqueId val="{00000003-72C1-4A37-8EA7-A8787BDD61C1}"/>
            </c:ext>
          </c:extLst>
        </c:ser>
        <c:dLbls>
          <c:showLegendKey val="0"/>
          <c:showVal val="0"/>
          <c:showCatName val="0"/>
          <c:showSerName val="0"/>
          <c:showPercent val="0"/>
          <c:showBubbleSize val="0"/>
        </c:dLbls>
        <c:gapWidth val="219"/>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 of businesses with overseas sales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'F97'!$B$13</c:f>
              <c:strCache>
                <c:ptCount val="1"/>
                <c:pt idx="0">
                  <c:v>less than 1 year</c:v>
                </c:pt>
              </c:strCache>
            </c:strRef>
          </c:tx>
          <c:spPr>
            <a:solidFill>
              <a:srgbClr val="4298B5"/>
            </a:solidFill>
            <a:ln>
              <a:noFill/>
            </a:ln>
            <a:effectLst/>
          </c:spPr>
          <c:invertIfNegative val="0"/>
          <c:cat>
            <c:strRef>
              <c:f>'F97'!$A$14:$A$18</c:f>
              <c:strCache>
                <c:ptCount val="5"/>
                <c:pt idx="0">
                  <c:v>6-9 employees</c:v>
                </c:pt>
                <c:pt idx="1">
                  <c:v>20-49 employees</c:v>
                </c:pt>
                <c:pt idx="2">
                  <c:v>50-99 employees</c:v>
                </c:pt>
                <c:pt idx="3">
                  <c:v>100+ employees</c:v>
                </c:pt>
                <c:pt idx="4">
                  <c:v>Overall</c:v>
                </c:pt>
              </c:strCache>
            </c:strRef>
          </c:cat>
          <c:val>
            <c:numRef>
              <c:f>'F97'!$B$14:$B$18</c:f>
              <c:numCache>
                <c:formatCode>0.000</c:formatCode>
                <c:ptCount val="5"/>
                <c:pt idx="0">
                  <c:v>2.8000000000000001E-2</c:v>
                </c:pt>
                <c:pt idx="1">
                  <c:v>3.1E-2</c:v>
                </c:pt>
                <c:pt idx="2">
                  <c:v>1.6E-2</c:v>
                </c:pt>
                <c:pt idx="3">
                  <c:v>1.2999999999999999E-2</c:v>
                </c:pt>
                <c:pt idx="4">
                  <c:v>2.5999999999999999E-2</c:v>
                </c:pt>
              </c:numCache>
            </c:numRef>
          </c:val>
          <c:extLst>
            <c:ext xmlns:c16="http://schemas.microsoft.com/office/drawing/2014/chart" uri="{C3380CC4-5D6E-409C-BE32-E72D297353CC}">
              <c16:uniqueId val="{00000000-4C72-4013-AF06-D02D0BA442B2}"/>
            </c:ext>
          </c:extLst>
        </c:ser>
        <c:ser>
          <c:idx val="1"/>
          <c:order val="1"/>
          <c:tx>
            <c:strRef>
              <c:f>'F97'!$C$13</c:f>
              <c:strCache>
                <c:ptCount val="1"/>
                <c:pt idx="0">
                  <c:v>1-5 years</c:v>
                </c:pt>
              </c:strCache>
            </c:strRef>
          </c:tx>
          <c:spPr>
            <a:solidFill>
              <a:srgbClr val="4298B5">
                <a:lumMod val="60000"/>
                <a:lumOff val="40000"/>
              </a:srgbClr>
            </a:solidFill>
            <a:ln>
              <a:noFill/>
            </a:ln>
            <a:effectLst/>
          </c:spPr>
          <c:invertIfNegative val="0"/>
          <c:cat>
            <c:strRef>
              <c:f>'F97'!$A$14:$A$18</c:f>
              <c:strCache>
                <c:ptCount val="5"/>
                <c:pt idx="0">
                  <c:v>6-9 employees</c:v>
                </c:pt>
                <c:pt idx="1">
                  <c:v>20-49 employees</c:v>
                </c:pt>
                <c:pt idx="2">
                  <c:v>50-99 employees</c:v>
                </c:pt>
                <c:pt idx="3">
                  <c:v>100+ employees</c:v>
                </c:pt>
                <c:pt idx="4">
                  <c:v>Overall</c:v>
                </c:pt>
              </c:strCache>
            </c:strRef>
          </c:cat>
          <c:val>
            <c:numRef>
              <c:f>'F97'!$C$14:$C$18</c:f>
              <c:numCache>
                <c:formatCode>0.000</c:formatCode>
                <c:ptCount val="5"/>
                <c:pt idx="0">
                  <c:v>0.29699999999999999</c:v>
                </c:pt>
                <c:pt idx="1">
                  <c:v>0.23499999999999999</c:v>
                </c:pt>
                <c:pt idx="2">
                  <c:v>0.16900000000000001</c:v>
                </c:pt>
                <c:pt idx="3">
                  <c:v>0.129</c:v>
                </c:pt>
                <c:pt idx="4">
                  <c:v>0.26</c:v>
                </c:pt>
              </c:numCache>
            </c:numRef>
          </c:val>
          <c:extLst>
            <c:ext xmlns:c16="http://schemas.microsoft.com/office/drawing/2014/chart" uri="{C3380CC4-5D6E-409C-BE32-E72D297353CC}">
              <c16:uniqueId val="{00000001-4C72-4013-AF06-D02D0BA442B2}"/>
            </c:ext>
          </c:extLst>
        </c:ser>
        <c:ser>
          <c:idx val="2"/>
          <c:order val="2"/>
          <c:tx>
            <c:strRef>
              <c:f>'F97'!$D$13</c:f>
              <c:strCache>
                <c:ptCount val="1"/>
                <c:pt idx="0">
                  <c:v>6-10 years</c:v>
                </c:pt>
              </c:strCache>
            </c:strRef>
          </c:tx>
          <c:spPr>
            <a:solidFill>
              <a:srgbClr val="4298B5">
                <a:lumMod val="40000"/>
                <a:lumOff val="60000"/>
              </a:srgbClr>
            </a:solidFill>
            <a:ln>
              <a:noFill/>
            </a:ln>
            <a:effectLst/>
          </c:spPr>
          <c:invertIfNegative val="0"/>
          <c:cat>
            <c:strRef>
              <c:f>'F97'!$A$14:$A$18</c:f>
              <c:strCache>
                <c:ptCount val="5"/>
                <c:pt idx="0">
                  <c:v>6-9 employees</c:v>
                </c:pt>
                <c:pt idx="1">
                  <c:v>20-49 employees</c:v>
                </c:pt>
                <c:pt idx="2">
                  <c:v>50-99 employees</c:v>
                </c:pt>
                <c:pt idx="3">
                  <c:v>100+ employees</c:v>
                </c:pt>
                <c:pt idx="4">
                  <c:v>Overall</c:v>
                </c:pt>
              </c:strCache>
            </c:strRef>
          </c:cat>
          <c:val>
            <c:numRef>
              <c:f>'F97'!$D$14:$D$18</c:f>
              <c:numCache>
                <c:formatCode>0.000</c:formatCode>
                <c:ptCount val="5"/>
                <c:pt idx="0">
                  <c:v>0.183</c:v>
                </c:pt>
                <c:pt idx="1">
                  <c:v>0.183</c:v>
                </c:pt>
                <c:pt idx="2">
                  <c:v>0.14399999999999999</c:v>
                </c:pt>
                <c:pt idx="3">
                  <c:v>0.10199999999999999</c:v>
                </c:pt>
                <c:pt idx="4">
                  <c:v>0.17399999999999999</c:v>
                </c:pt>
              </c:numCache>
            </c:numRef>
          </c:val>
          <c:extLst>
            <c:ext xmlns:c16="http://schemas.microsoft.com/office/drawing/2014/chart" uri="{C3380CC4-5D6E-409C-BE32-E72D297353CC}">
              <c16:uniqueId val="{00000002-4C72-4013-AF06-D02D0BA442B2}"/>
            </c:ext>
          </c:extLst>
        </c:ser>
        <c:ser>
          <c:idx val="3"/>
          <c:order val="3"/>
          <c:tx>
            <c:strRef>
              <c:f>'F97'!$E$13</c:f>
              <c:strCache>
                <c:ptCount val="1"/>
                <c:pt idx="0">
                  <c:v>more than 10 years</c:v>
                </c:pt>
              </c:strCache>
            </c:strRef>
          </c:tx>
          <c:spPr>
            <a:solidFill>
              <a:srgbClr val="4298B5">
                <a:lumMod val="20000"/>
                <a:lumOff val="80000"/>
              </a:srgbClr>
            </a:solidFill>
            <a:ln>
              <a:noFill/>
            </a:ln>
            <a:effectLst/>
          </c:spPr>
          <c:invertIfNegative val="0"/>
          <c:cat>
            <c:strRef>
              <c:f>'F97'!$A$14:$A$18</c:f>
              <c:strCache>
                <c:ptCount val="5"/>
                <c:pt idx="0">
                  <c:v>6-9 employees</c:v>
                </c:pt>
                <c:pt idx="1">
                  <c:v>20-49 employees</c:v>
                </c:pt>
                <c:pt idx="2">
                  <c:v>50-99 employees</c:v>
                </c:pt>
                <c:pt idx="3">
                  <c:v>100+ employees</c:v>
                </c:pt>
                <c:pt idx="4">
                  <c:v>Overall</c:v>
                </c:pt>
              </c:strCache>
            </c:strRef>
          </c:cat>
          <c:val>
            <c:numRef>
              <c:f>'F97'!$E$14:$E$18</c:f>
              <c:numCache>
                <c:formatCode>0.000</c:formatCode>
                <c:ptCount val="5"/>
                <c:pt idx="0">
                  <c:v>0.49199999999999999</c:v>
                </c:pt>
                <c:pt idx="1">
                  <c:v>0.54800000000000004</c:v>
                </c:pt>
                <c:pt idx="2">
                  <c:v>0.67100000000000004</c:v>
                </c:pt>
                <c:pt idx="3">
                  <c:v>0.76400000000000001</c:v>
                </c:pt>
                <c:pt idx="4">
                  <c:v>0.54100000000000004</c:v>
                </c:pt>
              </c:numCache>
            </c:numRef>
          </c:val>
          <c:extLst>
            <c:ext xmlns:c16="http://schemas.microsoft.com/office/drawing/2014/chart" uri="{C3380CC4-5D6E-409C-BE32-E72D297353CC}">
              <c16:uniqueId val="{00000003-4C72-4013-AF06-D02D0BA442B2}"/>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b="1"/>
                  <a:t>Length</a:t>
                </a:r>
                <a:r>
                  <a:rPr lang="en-NZ" b="1" baseline="0"/>
                  <a:t> of time selling to overseas markets</a:t>
                </a:r>
                <a:endParaRPr lang="en-NZ" b="1"/>
              </a:p>
            </c:rich>
          </c:tx>
          <c:layout>
            <c:manualLayout>
              <c:xMode val="edge"/>
              <c:yMode val="edge"/>
              <c:x val="4.6254593175853009E-2"/>
              <c:y val="0.8168961252724765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a:t>
                </a:r>
                <a:br>
                  <a:rPr lang="en-NZ"/>
                </a:br>
                <a:r>
                  <a:rPr lang="en-NZ"/>
                  <a:t>overseas sales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1.3888888888888888E-2"/>
          <c:y val="0.8883989501312336"/>
          <c:w val="0.9"/>
          <c:h val="8.448240580096980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'F98'!$E$9</c:f>
              <c:strCache>
                <c:ptCount val="1"/>
                <c:pt idx="0">
                  <c:v>ODI</c:v>
                </c:pt>
              </c:strCache>
            </c:strRef>
          </c:tx>
          <c:spPr>
            <a:solidFill>
              <a:srgbClr val="4298B5"/>
            </a:solidFill>
            <a:ln>
              <a:noFill/>
            </a:ln>
            <a:effectLst/>
          </c:spPr>
          <c:invertIfNegative val="0"/>
          <c:cat>
            <c:strRef>
              <c:f>'F98'!$A$10:$A$27</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'F98'!$E$10:$E$27</c:f>
              <c:numCache>
                <c:formatCode>General</c:formatCode>
                <c:ptCount val="18"/>
                <c:pt idx="0">
                  <c:v>1.6693199999999998E-2</c:v>
                </c:pt>
                <c:pt idx="1">
                  <c:v>2.7777799999999998E-2</c:v>
                </c:pt>
                <c:pt idx="2">
                  <c:v>6.0213799999999998E-2</c:v>
                </c:pt>
                <c:pt idx="3">
                  <c:v>3.3898299999999999E-2</c:v>
                </c:pt>
                <c:pt idx="4">
                  <c:v>4.5478000000000003E-3</c:v>
                </c:pt>
                <c:pt idx="5">
                  <c:v>9.5903199999999994E-2</c:v>
                </c:pt>
                <c:pt idx="6">
                  <c:v>1.8892E-3</c:v>
                </c:pt>
                <c:pt idx="7">
                  <c:v>2.1236399999999999E-2</c:v>
                </c:pt>
                <c:pt idx="8">
                  <c:v>2.1818199999999999E-2</c:v>
                </c:pt>
                <c:pt idx="9">
                  <c:v>7.4626899999999996E-2</c:v>
                </c:pt>
                <c:pt idx="10">
                  <c:v>7.4257400000000001E-2</c:v>
                </c:pt>
                <c:pt idx="11">
                  <c:v>3.2835799999999998E-2</c:v>
                </c:pt>
                <c:pt idx="12">
                  <c:v>7.9220799999999994E-2</c:v>
                </c:pt>
                <c:pt idx="13">
                  <c:v>2.5252500000000001E-2</c:v>
                </c:pt>
                <c:pt idx="14">
                  <c:v>3.9393900000000003E-2</c:v>
                </c:pt>
                <c:pt idx="15">
                  <c:v>2.2074999999999998E-3</c:v>
                </c:pt>
                <c:pt idx="16">
                  <c:v>3.7267099999999997E-2</c:v>
                </c:pt>
                <c:pt idx="17">
                  <c:v>1.3729999999999999E-2</c:v>
                </c:pt>
              </c:numCache>
            </c:numRef>
          </c:val>
          <c:extLst>
            <c:ext xmlns:c16="http://schemas.microsoft.com/office/drawing/2014/chart" uri="{C3380CC4-5D6E-409C-BE32-E72D297353CC}">
              <c16:uniqueId val="{00000000-7721-4D5A-B413-F52A7ED3720B}"/>
            </c:ext>
          </c:extLst>
        </c:ser>
        <c:ser>
          <c:idx val="1"/>
          <c:order val="1"/>
          <c:tx>
            <c:strRef>
              <c:f>'F98'!$G$9</c:f>
              <c:strCache>
                <c:ptCount val="1"/>
                <c:pt idx="0">
                  <c:v>Overseas workforce/offices</c:v>
                </c:pt>
              </c:strCache>
            </c:strRef>
          </c:tx>
          <c:spPr>
            <a:solidFill>
              <a:srgbClr val="4298B5">
                <a:lumMod val="60000"/>
                <a:lumOff val="40000"/>
                <a:alpha val="50000"/>
              </a:srgbClr>
            </a:solidFill>
            <a:ln>
              <a:noFill/>
            </a:ln>
            <a:effectLst/>
          </c:spPr>
          <c:invertIfNegative val="0"/>
          <c:cat>
            <c:strRef>
              <c:f>'F98'!$A$10:$A$27</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'F98'!$G$10:$G$27</c:f>
              <c:numCache>
                <c:formatCode>General</c:formatCode>
                <c:ptCount val="18"/>
                <c:pt idx="0">
                  <c:v>2.8301886792452831E-2</c:v>
                </c:pt>
                <c:pt idx="1">
                  <c:v>0.16216216216216217</c:v>
                </c:pt>
                <c:pt idx="2">
                  <c:v>0.12752808988764044</c:v>
                </c:pt>
                <c:pt idx="3">
                  <c:v>8.1967213114754092E-2</c:v>
                </c:pt>
                <c:pt idx="4">
                  <c:v>1.5159171298635674E-2</c:v>
                </c:pt>
                <c:pt idx="5">
                  <c:v>0.15576036866359447</c:v>
                </c:pt>
                <c:pt idx="6">
                  <c:v>4.9087476400251732E-2</c:v>
                </c:pt>
                <c:pt idx="7">
                  <c:v>2.7332704995287466E-2</c:v>
                </c:pt>
                <c:pt idx="8">
                  <c:v>0.10326086956521739</c:v>
                </c:pt>
                <c:pt idx="9">
                  <c:v>0.14074074074074075</c:v>
                </c:pt>
                <c:pt idx="10">
                  <c:v>0.17326732673267325</c:v>
                </c:pt>
                <c:pt idx="11">
                  <c:v>7.1428571428571425E-2</c:v>
                </c:pt>
                <c:pt idx="12">
                  <c:v>0.1479328165374677</c:v>
                </c:pt>
                <c:pt idx="13">
                  <c:v>0.11352253756260434</c:v>
                </c:pt>
                <c:pt idx="14">
                  <c:v>7.5301204819277115E-2</c:v>
                </c:pt>
                <c:pt idx="15">
                  <c:v>1.4332965821389196E-2</c:v>
                </c:pt>
                <c:pt idx="16">
                  <c:v>4.9382716049382713E-2</c:v>
                </c:pt>
                <c:pt idx="17">
                  <c:v>2.7397260273972601E-2</c:v>
                </c:pt>
              </c:numCache>
            </c:numRef>
          </c:val>
          <c:extLst>
            <c:ext xmlns:c16="http://schemas.microsoft.com/office/drawing/2014/chart" uri="{C3380CC4-5D6E-409C-BE32-E72D297353CC}">
              <c16:uniqueId val="{00000001-7721-4D5A-B413-F52A7ED3720B}"/>
            </c:ext>
          </c:extLst>
        </c:ser>
        <c:dLbls>
          <c:showLegendKey val="0"/>
          <c:showVal val="0"/>
          <c:showCatName val="0"/>
          <c:showSerName val="0"/>
          <c:showPercent val="0"/>
          <c:showBubbleSize val="0"/>
        </c:dLbls>
        <c:gapWidth val="219"/>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 of businesses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'F99'!$A$14</c:f>
              <c:strCache>
                <c:ptCount val="1"/>
                <c:pt idx="0">
                  <c:v>6-9 employees</c:v>
                </c:pt>
              </c:strCache>
            </c:strRef>
          </c:tx>
          <c:spPr>
            <a:solidFill>
              <a:srgbClr val="4298B5"/>
            </a:solidFill>
            <a:ln>
              <a:noFill/>
            </a:ln>
            <a:effectLst/>
          </c:spPr>
          <c:invertIfNegative val="0"/>
          <c:cat>
            <c:strRef>
              <c:f>'F99'!$B$13:$G$13</c:f>
              <c:strCache>
                <c:ptCount val="6"/>
                <c:pt idx="0">
                  <c:v>Overseas branch or subsidiary </c:v>
                </c:pt>
                <c:pt idx="1">
                  <c:v>Outsourced to an overseas business or individual</c:v>
                </c:pt>
                <c:pt idx="2">
                  <c:v>New Zealand employees posted overseas</c:v>
                </c:pt>
                <c:pt idx="3">
                  <c:v>Employees hired overseas, managed from NZ</c:v>
                </c:pt>
                <c:pt idx="4">
                  <c:v>Joint venture or partnership</c:v>
                </c:pt>
                <c:pt idx="5">
                  <c:v>Other</c:v>
                </c:pt>
              </c:strCache>
            </c:strRef>
          </c:cat>
          <c:val>
            <c:numRef>
              <c:f>'F99'!$B$14:$G$14</c:f>
              <c:numCache>
                <c:formatCode>General</c:formatCode>
                <c:ptCount val="6"/>
                <c:pt idx="0">
                  <c:v>0.28599999999999998</c:v>
                </c:pt>
                <c:pt idx="1">
                  <c:v>0.33400000000000002</c:v>
                </c:pt>
                <c:pt idx="2">
                  <c:v>6.3E-2</c:v>
                </c:pt>
                <c:pt idx="3">
                  <c:v>0.156</c:v>
                </c:pt>
                <c:pt idx="4">
                  <c:v>7.0999999999999994E-2</c:v>
                </c:pt>
                <c:pt idx="5">
                  <c:v>0.28599999999999998</c:v>
                </c:pt>
              </c:numCache>
            </c:numRef>
          </c:val>
          <c:extLst>
            <c:ext xmlns:c16="http://schemas.microsoft.com/office/drawing/2014/chart" uri="{C3380CC4-5D6E-409C-BE32-E72D297353CC}">
              <c16:uniqueId val="{00000000-F12F-4746-87DC-C135074031D1}"/>
            </c:ext>
          </c:extLst>
        </c:ser>
        <c:ser>
          <c:idx val="1"/>
          <c:order val="1"/>
          <c:tx>
            <c:strRef>
              <c:f>'F99'!$A$15</c:f>
              <c:strCache>
                <c:ptCount val="1"/>
                <c:pt idx="0">
                  <c:v>20-49 employees</c:v>
                </c:pt>
              </c:strCache>
            </c:strRef>
          </c:tx>
          <c:spPr>
            <a:solidFill>
              <a:srgbClr val="4298B5">
                <a:lumMod val="60000"/>
                <a:lumOff val="40000"/>
              </a:srgbClr>
            </a:solidFill>
            <a:ln>
              <a:noFill/>
            </a:ln>
            <a:effectLst/>
          </c:spPr>
          <c:invertIfNegative val="0"/>
          <c:cat>
            <c:strRef>
              <c:f>'F99'!$B$13:$G$13</c:f>
              <c:strCache>
                <c:ptCount val="6"/>
                <c:pt idx="0">
                  <c:v>Overseas branch or subsidiary </c:v>
                </c:pt>
                <c:pt idx="1">
                  <c:v>Outsourced to an overseas business or individual</c:v>
                </c:pt>
                <c:pt idx="2">
                  <c:v>New Zealand employees posted overseas</c:v>
                </c:pt>
                <c:pt idx="3">
                  <c:v>Employees hired overseas, managed from NZ</c:v>
                </c:pt>
                <c:pt idx="4">
                  <c:v>Joint venture or partnership</c:v>
                </c:pt>
                <c:pt idx="5">
                  <c:v>Other</c:v>
                </c:pt>
              </c:strCache>
            </c:strRef>
          </c:cat>
          <c:val>
            <c:numRef>
              <c:f>'F99'!$B$15:$G$15</c:f>
              <c:numCache>
                <c:formatCode>General</c:formatCode>
                <c:ptCount val="6"/>
                <c:pt idx="0">
                  <c:v>0.438</c:v>
                </c:pt>
                <c:pt idx="1">
                  <c:v>0.35299999999999998</c:v>
                </c:pt>
                <c:pt idx="2">
                  <c:v>9.4E-2</c:v>
                </c:pt>
                <c:pt idx="3">
                  <c:v>0.26</c:v>
                </c:pt>
                <c:pt idx="4">
                  <c:v>4.7E-2</c:v>
                </c:pt>
                <c:pt idx="5">
                  <c:v>0.115</c:v>
                </c:pt>
              </c:numCache>
            </c:numRef>
          </c:val>
          <c:extLst>
            <c:ext xmlns:c16="http://schemas.microsoft.com/office/drawing/2014/chart" uri="{C3380CC4-5D6E-409C-BE32-E72D297353CC}">
              <c16:uniqueId val="{00000001-F12F-4746-87DC-C135074031D1}"/>
            </c:ext>
          </c:extLst>
        </c:ser>
        <c:ser>
          <c:idx val="2"/>
          <c:order val="2"/>
          <c:tx>
            <c:strRef>
              <c:f>'F99'!$A$16</c:f>
              <c:strCache>
                <c:ptCount val="1"/>
                <c:pt idx="0">
                  <c:v>50-99 employees</c:v>
                </c:pt>
              </c:strCache>
            </c:strRef>
          </c:tx>
          <c:spPr>
            <a:solidFill>
              <a:srgbClr val="4298B5">
                <a:lumMod val="40000"/>
                <a:lumOff val="60000"/>
              </a:srgbClr>
            </a:solidFill>
            <a:ln>
              <a:noFill/>
            </a:ln>
            <a:effectLst/>
          </c:spPr>
          <c:invertIfNegative val="0"/>
          <c:cat>
            <c:strRef>
              <c:f>'F99'!$B$13:$G$13</c:f>
              <c:strCache>
                <c:ptCount val="6"/>
                <c:pt idx="0">
                  <c:v>Overseas branch or subsidiary </c:v>
                </c:pt>
                <c:pt idx="1">
                  <c:v>Outsourced to an overseas business or individual</c:v>
                </c:pt>
                <c:pt idx="2">
                  <c:v>New Zealand employees posted overseas</c:v>
                </c:pt>
                <c:pt idx="3">
                  <c:v>Employees hired overseas, managed from NZ</c:v>
                </c:pt>
                <c:pt idx="4">
                  <c:v>Joint venture or partnership</c:v>
                </c:pt>
                <c:pt idx="5">
                  <c:v>Other</c:v>
                </c:pt>
              </c:strCache>
            </c:strRef>
          </c:cat>
          <c:val>
            <c:numRef>
              <c:f>'F99'!$B$16:$G$16</c:f>
              <c:numCache>
                <c:formatCode>General</c:formatCode>
                <c:ptCount val="6"/>
                <c:pt idx="0">
                  <c:v>0.45500000000000002</c:v>
                </c:pt>
                <c:pt idx="1">
                  <c:v>0.25</c:v>
                </c:pt>
                <c:pt idx="2">
                  <c:v>9.8000000000000004E-2</c:v>
                </c:pt>
                <c:pt idx="3">
                  <c:v>0.30399999999999999</c:v>
                </c:pt>
                <c:pt idx="4">
                  <c:v>7.0999999999999994E-2</c:v>
                </c:pt>
                <c:pt idx="5">
                  <c:v>0.188</c:v>
                </c:pt>
              </c:numCache>
            </c:numRef>
          </c:val>
          <c:extLst>
            <c:ext xmlns:c16="http://schemas.microsoft.com/office/drawing/2014/chart" uri="{C3380CC4-5D6E-409C-BE32-E72D297353CC}">
              <c16:uniqueId val="{00000002-F12F-4746-87DC-C135074031D1}"/>
            </c:ext>
          </c:extLst>
        </c:ser>
        <c:ser>
          <c:idx val="3"/>
          <c:order val="3"/>
          <c:tx>
            <c:strRef>
              <c:f>'F99'!$A$17</c:f>
              <c:strCache>
                <c:ptCount val="1"/>
                <c:pt idx="0">
                  <c:v>100+ employees</c:v>
                </c:pt>
              </c:strCache>
            </c:strRef>
          </c:tx>
          <c:spPr>
            <a:solidFill>
              <a:srgbClr val="4298B5">
                <a:lumMod val="20000"/>
                <a:lumOff val="80000"/>
              </a:srgbClr>
            </a:solidFill>
            <a:ln>
              <a:noFill/>
            </a:ln>
            <a:effectLst/>
          </c:spPr>
          <c:invertIfNegative val="0"/>
          <c:cat>
            <c:strRef>
              <c:f>'F99'!$B$13:$G$13</c:f>
              <c:strCache>
                <c:ptCount val="6"/>
                <c:pt idx="0">
                  <c:v>Overseas branch or subsidiary </c:v>
                </c:pt>
                <c:pt idx="1">
                  <c:v>Outsourced to an overseas business or individual</c:v>
                </c:pt>
                <c:pt idx="2">
                  <c:v>New Zealand employees posted overseas</c:v>
                </c:pt>
                <c:pt idx="3">
                  <c:v>Employees hired overseas, managed from NZ</c:v>
                </c:pt>
                <c:pt idx="4">
                  <c:v>Joint venture or partnership</c:v>
                </c:pt>
                <c:pt idx="5">
                  <c:v>Other</c:v>
                </c:pt>
              </c:strCache>
            </c:strRef>
          </c:cat>
          <c:val>
            <c:numRef>
              <c:f>'F99'!$B$17:$G$17</c:f>
              <c:numCache>
                <c:formatCode>General</c:formatCode>
                <c:ptCount val="6"/>
                <c:pt idx="0">
                  <c:v>0.56999999999999995</c:v>
                </c:pt>
                <c:pt idx="1">
                  <c:v>0.315</c:v>
                </c:pt>
                <c:pt idx="2">
                  <c:v>0.154</c:v>
                </c:pt>
                <c:pt idx="3">
                  <c:v>0.26200000000000001</c:v>
                </c:pt>
                <c:pt idx="4">
                  <c:v>6.7000000000000004E-2</c:v>
                </c:pt>
                <c:pt idx="5">
                  <c:v>0.14799999999999999</c:v>
                </c:pt>
              </c:numCache>
            </c:numRef>
          </c:val>
          <c:extLst>
            <c:ext xmlns:c16="http://schemas.microsoft.com/office/drawing/2014/chart" uri="{C3380CC4-5D6E-409C-BE32-E72D297353CC}">
              <c16:uniqueId val="{00000003-F12F-4746-87DC-C135074031D1}"/>
            </c:ext>
          </c:extLst>
        </c:ser>
        <c:dLbls>
          <c:showLegendKey val="0"/>
          <c:showVal val="0"/>
          <c:showCatName val="0"/>
          <c:showSerName val="0"/>
          <c:showPercent val="0"/>
          <c:showBubbleSize val="0"/>
        </c:dLbls>
        <c:gapWidth val="219"/>
        <c:overlap val="-27"/>
        <c:axId val="786770528"/>
        <c:axId val="786765936"/>
        <c:extLst>
          <c:ext xmlns:c15="http://schemas.microsoft.com/office/drawing/2012/chart" uri="{02D57815-91ED-43cb-92C2-25804820EDAC}">
            <c15:filteredBarSeries>
              <c15:ser>
                <c:idx val="4"/>
                <c:order val="4"/>
                <c:tx>
                  <c:strRef>
                    <c:extLst>
                      <c:ext uri="{02D57815-91ED-43cb-92C2-25804820EDAC}">
                        <c15:formulaRef>
                          <c15:sqref>'F99'!$A$18</c15:sqref>
                        </c15:formulaRef>
                      </c:ext>
                    </c:extLst>
                    <c:strCache>
                      <c:ptCount val="1"/>
                      <c:pt idx="0">
                        <c:v>total</c:v>
                      </c:pt>
                    </c:strCache>
                  </c:strRef>
                </c:tx>
                <c:spPr>
                  <a:solidFill>
                    <a:schemeClr val="accent5"/>
                  </a:solidFill>
                  <a:ln>
                    <a:noFill/>
                  </a:ln>
                  <a:effectLst/>
                </c:spPr>
                <c:invertIfNegative val="0"/>
                <c:cat>
                  <c:strRef>
                    <c:extLst>
                      <c:ext uri="{02D57815-91ED-43cb-92C2-25804820EDAC}">
                        <c15:formulaRef>
                          <c15:sqref>'F99'!$B$13:$G$13</c15:sqref>
                        </c15:formulaRef>
                      </c:ext>
                    </c:extLst>
                    <c:strCache>
                      <c:ptCount val="6"/>
                      <c:pt idx="0">
                        <c:v>Overseas branch or subsidiary </c:v>
                      </c:pt>
                      <c:pt idx="1">
                        <c:v>Outsourced to an overseas business or individual</c:v>
                      </c:pt>
                      <c:pt idx="2">
                        <c:v>New Zealand employees posted overseas</c:v>
                      </c:pt>
                      <c:pt idx="3">
                        <c:v>Employees hired overseas, managed from NZ</c:v>
                      </c:pt>
                      <c:pt idx="4">
                        <c:v>Joint venture or partnership</c:v>
                      </c:pt>
                      <c:pt idx="5">
                        <c:v>Other</c:v>
                      </c:pt>
                    </c:strCache>
                  </c:strRef>
                </c:cat>
                <c:val>
                  <c:numRef>
                    <c:extLst>
                      <c:ext uri="{02D57815-91ED-43cb-92C2-25804820EDAC}">
                        <c15:formulaRef>
                          <c15:sqref>'F99'!$B$18:$G$18</c15:sqref>
                        </c15:formulaRef>
                      </c:ext>
                    </c:extLst>
                    <c:numCache>
                      <c:formatCode>General</c:formatCode>
                      <c:ptCount val="6"/>
                      <c:pt idx="0">
                        <c:v>0.374</c:v>
                      </c:pt>
                      <c:pt idx="1">
                        <c:v>0.32700000000000001</c:v>
                      </c:pt>
                      <c:pt idx="2">
                        <c:v>8.5000000000000006E-2</c:v>
                      </c:pt>
                      <c:pt idx="3">
                        <c:v>0.20699999999999999</c:v>
                      </c:pt>
                      <c:pt idx="4">
                        <c:v>6.6000000000000003E-2</c:v>
                      </c:pt>
                      <c:pt idx="5">
                        <c:v>0.222</c:v>
                      </c:pt>
                    </c:numCache>
                  </c:numRef>
                </c:val>
                <c:extLst>
                  <c:ext xmlns:c16="http://schemas.microsoft.com/office/drawing/2014/chart" uri="{C3380CC4-5D6E-409C-BE32-E72D297353CC}">
                    <c16:uniqueId val="{00000004-F12F-4746-87DC-C135074031D1}"/>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br>
                  <a:rPr lang="en-NZ"/>
                </a:br>
                <a:r>
                  <a:rPr lang="en-NZ" baseline="0"/>
                  <a:t>with an overseas office/workforce</a:t>
                </a:r>
                <a:r>
                  <a:rPr lang="en-NZ"/>
                  <a:t> </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259276130162129"/>
          <c:y val="2.3675219491440743E-2"/>
          <c:w val="0.78492662067527275"/>
          <c:h val="0.80558489975322445"/>
        </c:manualLayout>
      </c:layout>
      <c:scatterChart>
        <c:scatterStyle val="lineMarker"/>
        <c:varyColors val="0"/>
        <c:ser>
          <c:idx val="0"/>
          <c:order val="0"/>
          <c:tx>
            <c:strRef>
              <c:f>'F100'!$C$6</c:f>
              <c:strCache>
                <c:ptCount val="1"/>
                <c:pt idx="0">
                  <c:v>Overseas workforce/offices</c:v>
                </c:pt>
              </c:strCache>
            </c:strRef>
          </c:tx>
          <c:spPr>
            <a:ln w="19050" cap="rnd">
              <a:noFill/>
              <a:round/>
            </a:ln>
            <a:effectLst/>
          </c:spPr>
          <c:marker>
            <c:symbol val="circle"/>
            <c:size val="5"/>
            <c:spPr>
              <a:solidFill>
                <a:srgbClr val="4298B5"/>
              </a:solidFill>
              <a:ln w="9525">
                <a:noFill/>
              </a:ln>
              <a:effectLst/>
            </c:spPr>
          </c:marker>
          <c:dPt>
            <c:idx val="0"/>
            <c:marker>
              <c:symbol val="circle"/>
              <c:size val="5"/>
              <c:spPr>
                <a:solidFill>
                  <a:srgbClr val="4298B5"/>
                </a:solidFill>
                <a:ln w="9525">
                  <a:noFill/>
                </a:ln>
                <a:effectLst/>
              </c:spPr>
            </c:marker>
            <c:bubble3D val="0"/>
            <c:extLst>
              <c:ext xmlns:c16="http://schemas.microsoft.com/office/drawing/2014/chart" uri="{C3380CC4-5D6E-409C-BE32-E72D297353CC}">
                <c16:uniqueId val="{00000000-D8E6-4EF7-AE49-8AC169BCE085}"/>
              </c:ext>
            </c:extLst>
          </c:dPt>
          <c:dPt>
            <c:idx val="4"/>
            <c:marker>
              <c:symbol val="circle"/>
              <c:size val="5"/>
              <c:spPr>
                <a:solidFill>
                  <a:srgbClr val="4298B5"/>
                </a:solidFill>
                <a:ln w="9525">
                  <a:noFill/>
                </a:ln>
                <a:effectLst/>
              </c:spPr>
            </c:marker>
            <c:bubble3D val="0"/>
            <c:extLst>
              <c:ext xmlns:c16="http://schemas.microsoft.com/office/drawing/2014/chart" uri="{C3380CC4-5D6E-409C-BE32-E72D297353CC}">
                <c16:uniqueId val="{00000001-D8E6-4EF7-AE49-8AC169BCE085}"/>
              </c:ext>
            </c:extLst>
          </c:dPt>
          <c:dPt>
            <c:idx val="9"/>
            <c:marker>
              <c:symbol val="circle"/>
              <c:size val="5"/>
              <c:spPr>
                <a:solidFill>
                  <a:srgbClr val="4298B5"/>
                </a:solidFill>
                <a:ln w="9525">
                  <a:noFill/>
                </a:ln>
                <a:effectLst/>
              </c:spPr>
            </c:marker>
            <c:bubble3D val="0"/>
            <c:extLst>
              <c:ext xmlns:c16="http://schemas.microsoft.com/office/drawing/2014/chart" uri="{C3380CC4-5D6E-409C-BE32-E72D297353CC}">
                <c16:uniqueId val="{00000002-D8E6-4EF7-AE49-8AC169BCE085}"/>
              </c:ext>
            </c:extLst>
          </c:dPt>
          <c:dPt>
            <c:idx val="15"/>
            <c:marker>
              <c:symbol val="circle"/>
              <c:size val="5"/>
              <c:spPr>
                <a:solidFill>
                  <a:srgbClr val="4298B5"/>
                </a:solidFill>
                <a:ln w="9525">
                  <a:noFill/>
                </a:ln>
                <a:effectLst/>
              </c:spPr>
            </c:marker>
            <c:bubble3D val="0"/>
            <c:extLst>
              <c:ext xmlns:c16="http://schemas.microsoft.com/office/drawing/2014/chart" uri="{C3380CC4-5D6E-409C-BE32-E72D297353CC}">
                <c16:uniqueId val="{00000003-D8E6-4EF7-AE49-8AC169BCE085}"/>
              </c:ext>
            </c:extLst>
          </c:dPt>
          <c:dPt>
            <c:idx val="16"/>
            <c:marker>
              <c:symbol val="circle"/>
              <c:size val="5"/>
              <c:spPr>
                <a:solidFill>
                  <a:srgbClr val="4298B5"/>
                </a:solidFill>
                <a:ln w="9525">
                  <a:noFill/>
                </a:ln>
                <a:effectLst/>
              </c:spPr>
            </c:marker>
            <c:bubble3D val="0"/>
            <c:extLst>
              <c:ext xmlns:c16="http://schemas.microsoft.com/office/drawing/2014/chart" uri="{C3380CC4-5D6E-409C-BE32-E72D297353CC}">
                <c16:uniqueId val="{00000004-D8E6-4EF7-AE49-8AC169BCE085}"/>
              </c:ext>
            </c:extLst>
          </c:dPt>
          <c:dPt>
            <c:idx val="20"/>
            <c:marker>
              <c:symbol val="circle"/>
              <c:size val="5"/>
              <c:spPr>
                <a:solidFill>
                  <a:srgbClr val="4298B5"/>
                </a:solidFill>
                <a:ln w="9525">
                  <a:noFill/>
                </a:ln>
                <a:effectLst/>
              </c:spPr>
            </c:marker>
            <c:bubble3D val="0"/>
            <c:extLst>
              <c:ext xmlns:c16="http://schemas.microsoft.com/office/drawing/2014/chart" uri="{C3380CC4-5D6E-409C-BE32-E72D297353CC}">
                <c16:uniqueId val="{00000005-D8E6-4EF7-AE49-8AC169BCE085}"/>
              </c:ext>
            </c:extLst>
          </c:dPt>
          <c:dPt>
            <c:idx val="22"/>
            <c:marker>
              <c:symbol val="circle"/>
              <c:size val="5"/>
              <c:spPr>
                <a:solidFill>
                  <a:srgbClr val="4298B5"/>
                </a:solidFill>
                <a:ln w="9525">
                  <a:noFill/>
                </a:ln>
                <a:effectLst/>
              </c:spPr>
            </c:marker>
            <c:bubble3D val="0"/>
            <c:extLst>
              <c:ext xmlns:c16="http://schemas.microsoft.com/office/drawing/2014/chart" uri="{C3380CC4-5D6E-409C-BE32-E72D297353CC}">
                <c16:uniqueId val="{00000006-D8E6-4EF7-AE49-8AC169BCE085}"/>
              </c:ext>
            </c:extLst>
          </c:dPt>
          <c:dPt>
            <c:idx val="27"/>
            <c:marker>
              <c:symbol val="circle"/>
              <c:size val="5"/>
              <c:spPr>
                <a:solidFill>
                  <a:srgbClr val="4298B5"/>
                </a:solidFill>
                <a:ln w="9525">
                  <a:noFill/>
                </a:ln>
                <a:effectLst/>
              </c:spPr>
            </c:marker>
            <c:bubble3D val="0"/>
            <c:extLst>
              <c:ext xmlns:c16="http://schemas.microsoft.com/office/drawing/2014/chart" uri="{C3380CC4-5D6E-409C-BE32-E72D297353CC}">
                <c16:uniqueId val="{00000007-D8E6-4EF7-AE49-8AC169BCE085}"/>
              </c:ext>
            </c:extLst>
          </c:dPt>
          <c:dPt>
            <c:idx val="28"/>
            <c:marker>
              <c:symbol val="circle"/>
              <c:size val="5"/>
              <c:spPr>
                <a:solidFill>
                  <a:srgbClr val="4298B5"/>
                </a:solidFill>
                <a:ln w="9525">
                  <a:noFill/>
                </a:ln>
                <a:effectLst/>
              </c:spPr>
            </c:marker>
            <c:bubble3D val="0"/>
            <c:extLst>
              <c:ext xmlns:c16="http://schemas.microsoft.com/office/drawing/2014/chart" uri="{C3380CC4-5D6E-409C-BE32-E72D297353CC}">
                <c16:uniqueId val="{00000008-D8E6-4EF7-AE49-8AC169BCE085}"/>
              </c:ext>
            </c:extLst>
          </c:dPt>
          <c:dPt>
            <c:idx val="30"/>
            <c:marker>
              <c:symbol val="circle"/>
              <c:size val="5"/>
              <c:spPr>
                <a:solidFill>
                  <a:srgbClr val="4298B5"/>
                </a:solidFill>
                <a:ln w="9525">
                  <a:noFill/>
                </a:ln>
                <a:effectLst/>
              </c:spPr>
            </c:marker>
            <c:bubble3D val="0"/>
            <c:extLst>
              <c:ext xmlns:c16="http://schemas.microsoft.com/office/drawing/2014/chart" uri="{C3380CC4-5D6E-409C-BE32-E72D297353CC}">
                <c16:uniqueId val="{00000009-D8E6-4EF7-AE49-8AC169BCE085}"/>
              </c:ext>
            </c:extLst>
          </c:dPt>
          <c:dPt>
            <c:idx val="39"/>
            <c:marker>
              <c:symbol val="circle"/>
              <c:size val="5"/>
              <c:spPr>
                <a:solidFill>
                  <a:srgbClr val="4298B5"/>
                </a:solidFill>
                <a:ln w="9525">
                  <a:noFill/>
                </a:ln>
                <a:effectLst/>
              </c:spPr>
            </c:marker>
            <c:bubble3D val="0"/>
            <c:extLst>
              <c:ext xmlns:c16="http://schemas.microsoft.com/office/drawing/2014/chart" uri="{C3380CC4-5D6E-409C-BE32-E72D297353CC}">
                <c16:uniqueId val="{0000000A-D8E6-4EF7-AE49-8AC169BCE085}"/>
              </c:ext>
            </c:extLst>
          </c:dPt>
          <c:dPt>
            <c:idx val="42"/>
            <c:marker>
              <c:symbol val="circle"/>
              <c:size val="5"/>
              <c:spPr>
                <a:solidFill>
                  <a:srgbClr val="4298B5"/>
                </a:solidFill>
                <a:ln w="9525">
                  <a:noFill/>
                </a:ln>
                <a:effectLst/>
              </c:spPr>
            </c:marker>
            <c:bubble3D val="0"/>
            <c:extLst>
              <c:ext xmlns:c16="http://schemas.microsoft.com/office/drawing/2014/chart" uri="{C3380CC4-5D6E-409C-BE32-E72D297353CC}">
                <c16:uniqueId val="{0000000B-D8E6-4EF7-AE49-8AC169BCE085}"/>
              </c:ext>
            </c:extLst>
          </c:dPt>
          <c:dPt>
            <c:idx val="44"/>
            <c:marker>
              <c:symbol val="circle"/>
              <c:size val="5"/>
              <c:spPr>
                <a:solidFill>
                  <a:srgbClr val="4298B5"/>
                </a:solidFill>
                <a:ln w="9525">
                  <a:noFill/>
                </a:ln>
                <a:effectLst/>
              </c:spPr>
            </c:marker>
            <c:bubble3D val="0"/>
            <c:extLst>
              <c:ext xmlns:c16="http://schemas.microsoft.com/office/drawing/2014/chart" uri="{C3380CC4-5D6E-409C-BE32-E72D297353CC}">
                <c16:uniqueId val="{0000000C-D8E6-4EF7-AE49-8AC169BCE085}"/>
              </c:ext>
            </c:extLst>
          </c:dPt>
          <c:dPt>
            <c:idx val="45"/>
            <c:marker>
              <c:symbol val="circle"/>
              <c:size val="5"/>
              <c:spPr>
                <a:solidFill>
                  <a:srgbClr val="4298B5"/>
                </a:solidFill>
                <a:ln w="9525">
                  <a:noFill/>
                </a:ln>
                <a:effectLst/>
              </c:spPr>
            </c:marker>
            <c:bubble3D val="0"/>
            <c:extLst>
              <c:ext xmlns:c16="http://schemas.microsoft.com/office/drawing/2014/chart" uri="{C3380CC4-5D6E-409C-BE32-E72D297353CC}">
                <c16:uniqueId val="{0000000D-D8E6-4EF7-AE49-8AC169BCE085}"/>
              </c:ext>
            </c:extLst>
          </c:dPt>
          <c:dPt>
            <c:idx val="46"/>
            <c:marker>
              <c:symbol val="circle"/>
              <c:size val="5"/>
              <c:spPr>
                <a:solidFill>
                  <a:srgbClr val="4298B5"/>
                </a:solidFill>
                <a:ln w="9525">
                  <a:noFill/>
                </a:ln>
                <a:effectLst/>
              </c:spPr>
            </c:marker>
            <c:bubble3D val="0"/>
            <c:extLst>
              <c:ext xmlns:c16="http://schemas.microsoft.com/office/drawing/2014/chart" uri="{C3380CC4-5D6E-409C-BE32-E72D297353CC}">
                <c16:uniqueId val="{0000000E-D8E6-4EF7-AE49-8AC169BCE085}"/>
              </c:ext>
            </c:extLst>
          </c:dPt>
          <c:dPt>
            <c:idx val="47"/>
            <c:marker>
              <c:symbol val="circle"/>
              <c:size val="5"/>
              <c:spPr>
                <a:solidFill>
                  <a:srgbClr val="4298B5"/>
                </a:solidFill>
                <a:ln w="9525">
                  <a:noFill/>
                </a:ln>
                <a:effectLst/>
              </c:spPr>
            </c:marker>
            <c:bubble3D val="0"/>
            <c:extLst>
              <c:ext xmlns:c16="http://schemas.microsoft.com/office/drawing/2014/chart" uri="{C3380CC4-5D6E-409C-BE32-E72D297353CC}">
                <c16:uniqueId val="{0000000F-D8E6-4EF7-AE49-8AC169BCE085}"/>
              </c:ext>
            </c:extLst>
          </c:dPt>
          <c:dPt>
            <c:idx val="48"/>
            <c:marker>
              <c:symbol val="circle"/>
              <c:size val="5"/>
              <c:spPr>
                <a:solidFill>
                  <a:srgbClr val="4298B5"/>
                </a:solidFill>
                <a:ln w="9525">
                  <a:noFill/>
                </a:ln>
                <a:effectLst/>
              </c:spPr>
            </c:marker>
            <c:bubble3D val="0"/>
            <c:extLst>
              <c:ext xmlns:c16="http://schemas.microsoft.com/office/drawing/2014/chart" uri="{C3380CC4-5D6E-409C-BE32-E72D297353CC}">
                <c16:uniqueId val="{00000010-D8E6-4EF7-AE49-8AC169BCE085}"/>
              </c:ext>
            </c:extLst>
          </c:dPt>
          <c:dPt>
            <c:idx val="50"/>
            <c:marker>
              <c:symbol val="circle"/>
              <c:size val="5"/>
              <c:spPr>
                <a:solidFill>
                  <a:srgbClr val="4298B5"/>
                </a:solidFill>
                <a:ln w="9525">
                  <a:noFill/>
                </a:ln>
                <a:effectLst/>
              </c:spPr>
            </c:marker>
            <c:bubble3D val="0"/>
            <c:extLst>
              <c:ext xmlns:c16="http://schemas.microsoft.com/office/drawing/2014/chart" uri="{C3380CC4-5D6E-409C-BE32-E72D297353CC}">
                <c16:uniqueId val="{00000011-D8E6-4EF7-AE49-8AC169BCE085}"/>
              </c:ext>
            </c:extLst>
          </c:dPt>
          <c:dPt>
            <c:idx val="59"/>
            <c:marker>
              <c:symbol val="circle"/>
              <c:size val="5"/>
              <c:spPr>
                <a:solidFill>
                  <a:srgbClr val="4298B5"/>
                </a:solidFill>
                <a:ln w="9525">
                  <a:noFill/>
                </a:ln>
                <a:effectLst/>
              </c:spPr>
            </c:marker>
            <c:bubble3D val="0"/>
            <c:extLst>
              <c:ext xmlns:c16="http://schemas.microsoft.com/office/drawing/2014/chart" uri="{C3380CC4-5D6E-409C-BE32-E72D297353CC}">
                <c16:uniqueId val="{00000012-D8E6-4EF7-AE49-8AC169BCE085}"/>
              </c:ext>
            </c:extLst>
          </c:dPt>
          <c:dLbls>
            <c:dLbl>
              <c:idx val="0"/>
              <c:tx>
                <c:rich>
                  <a:bodyPr/>
                  <a:lstStyle/>
                  <a:p>
                    <a:fld id="{4B5B9BF7-76B6-495B-BDA2-FDD1739A1DE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8E6-4EF7-AE49-8AC169BCE085}"/>
                </c:ext>
              </c:extLst>
            </c:dLbl>
            <c:dLbl>
              <c:idx val="1"/>
              <c:tx>
                <c:rich>
                  <a:bodyPr/>
                  <a:lstStyle/>
                  <a:p>
                    <a:fld id="{3C20840F-A180-4D98-9493-AC7AF0C5E50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8E6-4EF7-AE49-8AC169BCE085}"/>
                </c:ext>
              </c:extLst>
            </c:dLbl>
            <c:dLbl>
              <c:idx val="2"/>
              <c:layout>
                <c:manualLayout>
                  <c:x val="-5.3175126559223226E-2"/>
                  <c:y val="3.5363107251051365E-2"/>
                </c:manualLayout>
              </c:layout>
              <c:tx>
                <c:rich>
                  <a:bodyPr/>
                  <a:lstStyle/>
                  <a:p>
                    <a:fld id="{2104B067-F027-4CC1-B767-999566E3C29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8E6-4EF7-AE49-8AC169BCE085}"/>
                </c:ext>
              </c:extLst>
            </c:dLbl>
            <c:dLbl>
              <c:idx val="3"/>
              <c:layout>
                <c:manualLayout>
                  <c:x val="-0.13950547938961888"/>
                  <c:y val="-5.0975700495683555E-2"/>
                </c:manualLayout>
              </c:layout>
              <c:tx>
                <c:rich>
                  <a:bodyPr/>
                  <a:lstStyle/>
                  <a:p>
                    <a:fld id="{C2440E86-5F59-40F6-8A6D-59A9E2D1D56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8E6-4EF7-AE49-8AC169BCE085}"/>
                </c:ext>
              </c:extLst>
            </c:dLbl>
            <c:dLbl>
              <c:idx val="4"/>
              <c:layout>
                <c:manualLayout>
                  <c:x val="1.0570299566728725E-2"/>
                  <c:y val="3.9428022540824462E-2"/>
                </c:manualLayout>
              </c:layout>
              <c:tx>
                <c:rich>
                  <a:bodyPr/>
                  <a:lstStyle/>
                  <a:p>
                    <a:fld id="{D638025E-090E-4675-A5C8-ABB7CC17AFD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8E6-4EF7-AE49-8AC169BCE085}"/>
                </c:ext>
              </c:extLst>
            </c:dLbl>
            <c:dLbl>
              <c:idx val="5"/>
              <c:layout>
                <c:manualLayout>
                  <c:x val="-6.2465140025202469E-3"/>
                  <c:y val="-5.4161681776663702E-2"/>
                </c:manualLayout>
              </c:layout>
              <c:tx>
                <c:rich>
                  <a:bodyPr/>
                  <a:lstStyle/>
                  <a:p>
                    <a:fld id="{BD058E12-3C2F-41B1-93EC-387E61C0FC6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8E6-4EF7-AE49-8AC169BCE085}"/>
                </c:ext>
              </c:extLst>
            </c:dLbl>
            <c:dLbl>
              <c:idx val="6"/>
              <c:tx>
                <c:rich>
                  <a:bodyPr/>
                  <a:lstStyle/>
                  <a:p>
                    <a:fld id="{DD4A1261-2EA5-4530-998C-9AF163C02B5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D8E6-4EF7-AE49-8AC169BCE085}"/>
                </c:ext>
              </c:extLst>
            </c:dLbl>
            <c:dLbl>
              <c:idx val="7"/>
              <c:layout>
                <c:manualLayout>
                  <c:x val="-0.11627329523401561"/>
                  <c:y val="-4.9942161885044543E-2"/>
                </c:manualLayout>
              </c:layout>
              <c:tx>
                <c:rich>
                  <a:bodyPr/>
                  <a:lstStyle/>
                  <a:p>
                    <a:fld id="{4BA809F6-D46D-441C-AEF0-D05C2B50CBD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8E6-4EF7-AE49-8AC169BCE085}"/>
                </c:ext>
              </c:extLst>
            </c:dLbl>
            <c:dLbl>
              <c:idx val="8"/>
              <c:tx>
                <c:rich>
                  <a:bodyPr/>
                  <a:lstStyle/>
                  <a:p>
                    <a:fld id="{AD4A89FB-3858-44A6-91A6-C92941B8C74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8E6-4EF7-AE49-8AC169BCE085}"/>
                </c:ext>
              </c:extLst>
            </c:dLbl>
            <c:dLbl>
              <c:idx val="9"/>
              <c:tx>
                <c:rich>
                  <a:bodyPr/>
                  <a:lstStyle/>
                  <a:p>
                    <a:fld id="{1F6EDB70-584E-4786-83E1-ADB5F40DF40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8E6-4EF7-AE49-8AC169BCE085}"/>
                </c:ext>
              </c:extLst>
            </c:dLbl>
            <c:dLbl>
              <c:idx val="10"/>
              <c:layout>
                <c:manualLayout>
                  <c:x val="-9.2894206282863989E-2"/>
                  <c:y val="-4.309017178406524E-2"/>
                </c:manualLayout>
              </c:layout>
              <c:tx>
                <c:rich>
                  <a:bodyPr/>
                  <a:lstStyle/>
                  <a:p>
                    <a:fld id="{74A319FC-B8A6-4625-ACA6-200B48EECDF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8E6-4EF7-AE49-8AC169BCE085}"/>
                </c:ext>
              </c:extLst>
            </c:dLbl>
            <c:dLbl>
              <c:idx val="11"/>
              <c:layout>
                <c:manualLayout>
                  <c:x val="2.7068227344254479E-2"/>
                  <c:y val="-5.4161681776663771E-2"/>
                </c:manualLayout>
              </c:layout>
              <c:tx>
                <c:rich>
                  <a:bodyPr/>
                  <a:lstStyle/>
                  <a:p>
                    <a:fld id="{AE193420-7918-40B4-B7BD-011E1882695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D8E6-4EF7-AE49-8AC169BCE085}"/>
                </c:ext>
              </c:extLst>
            </c:dLbl>
            <c:dLbl>
              <c:idx val="12"/>
              <c:layout>
                <c:manualLayout>
                  <c:x val="-0.20197061941482133"/>
                  <c:y val="6.3719625619604375E-3"/>
                </c:manualLayout>
              </c:layout>
              <c:tx>
                <c:rich>
                  <a:bodyPr/>
                  <a:lstStyle/>
                  <a:p>
                    <a:fld id="{23160C95-149A-4C37-8446-B86DC40A562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8E6-4EF7-AE49-8AC169BCE085}"/>
                </c:ext>
              </c:extLst>
            </c:dLbl>
            <c:dLbl>
              <c:idx val="13"/>
              <c:layout>
                <c:manualLayout>
                  <c:x val="-0.1270124513845784"/>
                  <c:y val="-5.7347663057643994E-2"/>
                </c:manualLayout>
              </c:layout>
              <c:tx>
                <c:rich>
                  <a:bodyPr/>
                  <a:lstStyle/>
                  <a:p>
                    <a:fld id="{8DA3F89F-2AFE-48F8-848B-4CC8937673A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D8E6-4EF7-AE49-8AC169BCE085}"/>
                </c:ext>
              </c:extLst>
            </c:dLbl>
            <c:dLbl>
              <c:idx val="14"/>
              <c:layout>
                <c:manualLayout>
                  <c:x val="-0.1873954200756075"/>
                  <c:y val="5.7347663057643931E-2"/>
                </c:manualLayout>
              </c:layout>
              <c:tx>
                <c:rich>
                  <a:bodyPr/>
                  <a:lstStyle/>
                  <a:p>
                    <a:fld id="{F8A0A6A5-7D45-48D6-8A0F-4B920CD7668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8E6-4EF7-AE49-8AC169BCE085}"/>
                </c:ext>
              </c:extLst>
            </c:dLbl>
            <c:dLbl>
              <c:idx val="15"/>
              <c:layout>
                <c:manualLayout>
                  <c:x val="-2.1140599133457384E-2"/>
                  <c:y val="-1.8399743852384794E-2"/>
                </c:manualLayout>
              </c:layout>
              <c:tx>
                <c:rich>
                  <a:bodyPr/>
                  <a:lstStyle/>
                  <a:p>
                    <a:fld id="{EC1083AB-BE0A-4FE5-8C2F-02D8119E1B5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8E6-4EF7-AE49-8AC169BCE085}"/>
                </c:ext>
              </c:extLst>
            </c:dLbl>
            <c:dLbl>
              <c:idx val="16"/>
              <c:layout>
                <c:manualLayout>
                  <c:x val="5.2851497833643459E-3"/>
                  <c:y val="-4.4685092212934499E-2"/>
                </c:manualLayout>
              </c:layout>
              <c:tx>
                <c:rich>
                  <a:bodyPr/>
                  <a:lstStyle/>
                  <a:p>
                    <a:fld id="{7728A340-61DD-4BB2-8998-F944192901A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8E6-4EF7-AE49-8AC169BCE085}"/>
                </c:ext>
              </c:extLst>
            </c:dLbl>
            <c:dLbl>
              <c:idx val="17"/>
              <c:tx>
                <c:rich>
                  <a:bodyPr/>
                  <a:lstStyle/>
                  <a:p>
                    <a:fld id="{35DF9867-60A1-473E-820A-759369F2E2F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D8E6-4EF7-AE49-8AC169BCE08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8E6-4EF7-AE49-8AC169BCE08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8E6-4EF7-AE49-8AC169BCE08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8E6-4EF7-AE49-8AC169BCE08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8E6-4EF7-AE49-8AC169BCE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'F100'!$B$7:$B$28</c:f>
              <c:numCache>
                <c:formatCode>General</c:formatCode>
                <c:ptCount val="22"/>
                <c:pt idx="0">
                  <c:v>0.14099999999999999</c:v>
                </c:pt>
                <c:pt idx="1">
                  <c:v>0.216</c:v>
                </c:pt>
                <c:pt idx="2">
                  <c:v>0.39200000000000002</c:v>
                </c:pt>
                <c:pt idx="3">
                  <c:v>9.8000000000000004E-2</c:v>
                </c:pt>
                <c:pt idx="4">
                  <c:v>2.8000000000000001E-2</c:v>
                </c:pt>
                <c:pt idx="5">
                  <c:v>0.43099999999999999</c:v>
                </c:pt>
                <c:pt idx="6">
                  <c:v>0.14899999999999999</c:v>
                </c:pt>
                <c:pt idx="7">
                  <c:v>7.1999999999999995E-2</c:v>
                </c:pt>
                <c:pt idx="8">
                  <c:v>0.18099999999999999</c:v>
                </c:pt>
                <c:pt idx="9">
                  <c:v>0.39300000000000002</c:v>
                </c:pt>
                <c:pt idx="10">
                  <c:v>0.23300000000000001</c:v>
                </c:pt>
                <c:pt idx="11">
                  <c:v>0.104</c:v>
                </c:pt>
                <c:pt idx="12">
                  <c:v>0.37</c:v>
                </c:pt>
                <c:pt idx="13">
                  <c:v>0.155</c:v>
                </c:pt>
                <c:pt idx="14">
                  <c:v>0.114</c:v>
                </c:pt>
                <c:pt idx="15">
                  <c:v>8.9999999999999993E-3</c:v>
                </c:pt>
                <c:pt idx="16">
                  <c:v>0.111</c:v>
                </c:pt>
                <c:pt idx="17">
                  <c:v>6.6000000000000003E-2</c:v>
                </c:pt>
              </c:numCache>
            </c:numRef>
          </c:xVal>
          <c:yVal>
            <c:numRef>
              <c:f>'F100'!$C$7:$C$28</c:f>
              <c:numCache>
                <c:formatCode>General</c:formatCode>
                <c:ptCount val="22"/>
                <c:pt idx="0">
                  <c:v>2.8000000000000001E-2</c:v>
                </c:pt>
                <c:pt idx="1">
                  <c:v>0.16200000000000001</c:v>
                </c:pt>
                <c:pt idx="2">
                  <c:v>0.128</c:v>
                </c:pt>
                <c:pt idx="3">
                  <c:v>8.2000000000000003E-2</c:v>
                </c:pt>
                <c:pt idx="4">
                  <c:v>1.4999999999999999E-2</c:v>
                </c:pt>
                <c:pt idx="5">
                  <c:v>0.156</c:v>
                </c:pt>
                <c:pt idx="6">
                  <c:v>4.9000000000000002E-2</c:v>
                </c:pt>
                <c:pt idx="7">
                  <c:v>2.7E-2</c:v>
                </c:pt>
                <c:pt idx="8">
                  <c:v>0.10299999999999999</c:v>
                </c:pt>
                <c:pt idx="9">
                  <c:v>0.14099999999999999</c:v>
                </c:pt>
                <c:pt idx="10">
                  <c:v>0.17299999999999999</c:v>
                </c:pt>
                <c:pt idx="11">
                  <c:v>7.0999999999999994E-2</c:v>
                </c:pt>
                <c:pt idx="12">
                  <c:v>0.14799999999999999</c:v>
                </c:pt>
                <c:pt idx="13">
                  <c:v>0.114</c:v>
                </c:pt>
                <c:pt idx="14">
                  <c:v>7.4999999999999997E-2</c:v>
                </c:pt>
                <c:pt idx="15">
                  <c:v>1.4E-2</c:v>
                </c:pt>
                <c:pt idx="16">
                  <c:v>4.9000000000000002E-2</c:v>
                </c:pt>
                <c:pt idx="17">
                  <c:v>2.7E-2</c:v>
                </c:pt>
              </c:numCache>
            </c:numRef>
          </c:yVal>
          <c:smooth val="0"/>
          <c:extLst>
            <c:ext xmlns:c15="http://schemas.microsoft.com/office/drawing/2012/chart" uri="{02D57815-91ED-43cb-92C2-25804820EDAC}">
              <c15:datalabelsRange>
                <c15:f>'F100'!$A$7:$A$28</c15:f>
                <c15:dlblRangeCache>
                  <c:ptCount val="22"/>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15:dlblRangeCache>
              </c15:datalabelsRange>
            </c:ext>
            <c:ext xmlns:c16="http://schemas.microsoft.com/office/drawing/2014/chart" uri="{C3380CC4-5D6E-409C-BE32-E72D297353CC}">
              <c16:uniqueId val="{00000023-D8E6-4EF7-AE49-8AC169BCE085}"/>
            </c:ext>
          </c:extLst>
        </c:ser>
        <c:dLbls>
          <c:showLegendKey val="0"/>
          <c:showVal val="0"/>
          <c:showCatName val="0"/>
          <c:showSerName val="0"/>
          <c:showPercent val="0"/>
          <c:showBubbleSize val="0"/>
        </c:dLbls>
        <c:axId val="543088512"/>
        <c:axId val="543088840"/>
      </c:scatterChart>
      <c:valAx>
        <c:axId val="543088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Businesses with overseas sales (%)</a:t>
                </a:r>
              </a:p>
            </c:rich>
          </c:tx>
          <c:layout>
            <c:manualLayout>
              <c:xMode val="edge"/>
              <c:yMode val="edge"/>
              <c:x val="0.39688480936327858"/>
              <c:y val="0.903873425730135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543088840"/>
        <c:crosses val="autoZero"/>
        <c:crossBetween val="midCat"/>
      </c:valAx>
      <c:valAx>
        <c:axId val="543088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Businesses</a:t>
                </a:r>
                <a:r>
                  <a:rPr lang="en-NZ" baseline="0"/>
                  <a:t> with overseas workforce or office (%)</a:t>
                </a:r>
              </a:p>
              <a:p>
                <a:pPr>
                  <a:defRPr/>
                </a:pPr>
                <a:endParaRPr lang="en-NZ"/>
              </a:p>
            </c:rich>
          </c:tx>
          <c:layout>
            <c:manualLayout>
              <c:xMode val="edge"/>
              <c:yMode val="edge"/>
              <c:x val="3.3374091427323539E-2"/>
              <c:y val="0.162505114503414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543088512"/>
        <c:crosses val="autoZero"/>
        <c:crossBetween val="midCat"/>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'F101'!$A$14</c:f>
              <c:strCache>
                <c:ptCount val="1"/>
                <c:pt idx="0">
                  <c:v>6-9 employees</c:v>
                </c:pt>
              </c:strCache>
            </c:strRef>
          </c:tx>
          <c:spPr>
            <a:solidFill>
              <a:srgbClr val="4298B5"/>
            </a:solidFill>
            <a:ln>
              <a:noFill/>
            </a:ln>
            <a:effectLst/>
          </c:spPr>
          <c:invertIfNegative val="0"/>
          <c:cat>
            <c:strRef>
              <c:f>'F101'!$B$13:$L$13</c:f>
              <c:strCache>
                <c:ptCount val="11"/>
                <c:pt idx="0">
                  <c:v>Closer relationships with customers</c:v>
                </c:pt>
                <c:pt idx="1">
                  <c:v>Locations determined by NZ or overseas parent</c:v>
                </c:pt>
                <c:pt idx="2">
                  <c:v>Increase scale and capacity</c:v>
                </c:pt>
                <c:pt idx="3">
                  <c:v>Access to suppliers or distributors</c:v>
                </c:pt>
                <c:pt idx="4">
                  <c:v>Lower production costs</c:v>
                </c:pt>
                <c:pt idx="5">
                  <c:v>Access to specialist skills not available domestically</c:v>
                </c:pt>
                <c:pt idx="6">
                  <c:v>Greater ownership of supply chain</c:v>
                </c:pt>
                <c:pt idx="7">
                  <c:v>Access to technology not available domestically</c:v>
                </c:pt>
                <c:pt idx="8">
                  <c:v>Reduce transport costs to final markets</c:v>
                </c:pt>
                <c:pt idx="9">
                  <c:v>Avoid overseas tariffs and/or regulatory restrictions</c:v>
                </c:pt>
                <c:pt idx="10">
                  <c:v>None of the above</c:v>
                </c:pt>
              </c:strCache>
            </c:strRef>
          </c:cat>
          <c:val>
            <c:numRef>
              <c:f>'F101'!$B$14:$L$14</c:f>
              <c:numCache>
                <c:formatCode>0.000</c:formatCode>
                <c:ptCount val="11"/>
                <c:pt idx="0">
                  <c:v>0.28999999999999998</c:v>
                </c:pt>
                <c:pt idx="1">
                  <c:v>0.28100000000000003</c:v>
                </c:pt>
                <c:pt idx="2">
                  <c:v>0.22500000000000001</c:v>
                </c:pt>
                <c:pt idx="3">
                  <c:v>0.24199999999999999</c:v>
                </c:pt>
                <c:pt idx="4">
                  <c:v>0.22800000000000001</c:v>
                </c:pt>
                <c:pt idx="5">
                  <c:v>0.24</c:v>
                </c:pt>
                <c:pt idx="6">
                  <c:v>0.127</c:v>
                </c:pt>
                <c:pt idx="7">
                  <c:v>0.113</c:v>
                </c:pt>
                <c:pt idx="8">
                  <c:v>8.3000000000000004E-2</c:v>
                </c:pt>
                <c:pt idx="9">
                  <c:v>0</c:v>
                </c:pt>
                <c:pt idx="10">
                  <c:v>0.14899999999999999</c:v>
                </c:pt>
              </c:numCache>
            </c:numRef>
          </c:val>
          <c:extLst>
            <c:ext xmlns:c16="http://schemas.microsoft.com/office/drawing/2014/chart" uri="{C3380CC4-5D6E-409C-BE32-E72D297353CC}">
              <c16:uniqueId val="{00000000-C916-47EF-A00D-46178502A438}"/>
            </c:ext>
          </c:extLst>
        </c:ser>
        <c:ser>
          <c:idx val="1"/>
          <c:order val="1"/>
          <c:tx>
            <c:strRef>
              <c:f>'F101'!$A$15</c:f>
              <c:strCache>
                <c:ptCount val="1"/>
                <c:pt idx="0">
                  <c:v>20-49 employees</c:v>
                </c:pt>
              </c:strCache>
            </c:strRef>
          </c:tx>
          <c:spPr>
            <a:solidFill>
              <a:srgbClr val="4298B5">
                <a:lumMod val="60000"/>
                <a:lumOff val="40000"/>
              </a:srgbClr>
            </a:solidFill>
            <a:ln>
              <a:noFill/>
            </a:ln>
            <a:effectLst/>
          </c:spPr>
          <c:invertIfNegative val="0"/>
          <c:cat>
            <c:strRef>
              <c:f>'F101'!$B$13:$L$13</c:f>
              <c:strCache>
                <c:ptCount val="11"/>
                <c:pt idx="0">
                  <c:v>Closer relationships with customers</c:v>
                </c:pt>
                <c:pt idx="1">
                  <c:v>Locations determined by NZ or overseas parent</c:v>
                </c:pt>
                <c:pt idx="2">
                  <c:v>Increase scale and capacity</c:v>
                </c:pt>
                <c:pt idx="3">
                  <c:v>Access to suppliers or distributors</c:v>
                </c:pt>
                <c:pt idx="4">
                  <c:v>Lower production costs</c:v>
                </c:pt>
                <c:pt idx="5">
                  <c:v>Access to specialist skills not available domestically</c:v>
                </c:pt>
                <c:pt idx="6">
                  <c:v>Greater ownership of supply chain</c:v>
                </c:pt>
                <c:pt idx="7">
                  <c:v>Access to technology not available domestically</c:v>
                </c:pt>
                <c:pt idx="8">
                  <c:v>Reduce transport costs to final markets</c:v>
                </c:pt>
                <c:pt idx="9">
                  <c:v>Avoid overseas tariffs and/or regulatory restrictions</c:v>
                </c:pt>
                <c:pt idx="10">
                  <c:v>None of the above</c:v>
                </c:pt>
              </c:strCache>
            </c:strRef>
          </c:cat>
          <c:val>
            <c:numRef>
              <c:f>'F101'!$B$15:$L$15</c:f>
              <c:numCache>
                <c:formatCode>0.000</c:formatCode>
                <c:ptCount val="11"/>
                <c:pt idx="0">
                  <c:v>0.41299999999999998</c:v>
                </c:pt>
                <c:pt idx="1">
                  <c:v>0.26</c:v>
                </c:pt>
                <c:pt idx="2">
                  <c:v>0.29399999999999998</c:v>
                </c:pt>
                <c:pt idx="3">
                  <c:v>0.221</c:v>
                </c:pt>
                <c:pt idx="4">
                  <c:v>0.24299999999999999</c:v>
                </c:pt>
                <c:pt idx="5">
                  <c:v>0.20899999999999999</c:v>
                </c:pt>
                <c:pt idx="6">
                  <c:v>0.11899999999999999</c:v>
                </c:pt>
                <c:pt idx="7">
                  <c:v>8.5000000000000006E-2</c:v>
                </c:pt>
                <c:pt idx="8">
                  <c:v>0.10199999999999999</c:v>
                </c:pt>
                <c:pt idx="9">
                  <c:v>1.7000000000000001E-2</c:v>
                </c:pt>
                <c:pt idx="10">
                  <c:v>0.10199999999999999</c:v>
                </c:pt>
              </c:numCache>
            </c:numRef>
          </c:val>
          <c:extLst>
            <c:ext xmlns:c16="http://schemas.microsoft.com/office/drawing/2014/chart" uri="{C3380CC4-5D6E-409C-BE32-E72D297353CC}">
              <c16:uniqueId val="{00000001-C916-47EF-A00D-46178502A438}"/>
            </c:ext>
          </c:extLst>
        </c:ser>
        <c:ser>
          <c:idx val="2"/>
          <c:order val="2"/>
          <c:tx>
            <c:strRef>
              <c:f>'F101'!$A$16</c:f>
              <c:strCache>
                <c:ptCount val="1"/>
                <c:pt idx="0">
                  <c:v>50-99 employees</c:v>
                </c:pt>
              </c:strCache>
            </c:strRef>
          </c:tx>
          <c:spPr>
            <a:solidFill>
              <a:srgbClr val="4298B5">
                <a:lumMod val="40000"/>
                <a:lumOff val="60000"/>
              </a:srgbClr>
            </a:solidFill>
            <a:ln>
              <a:noFill/>
            </a:ln>
            <a:effectLst/>
          </c:spPr>
          <c:invertIfNegative val="0"/>
          <c:cat>
            <c:strRef>
              <c:f>'F101'!$B$13:$L$13</c:f>
              <c:strCache>
                <c:ptCount val="11"/>
                <c:pt idx="0">
                  <c:v>Closer relationships with customers</c:v>
                </c:pt>
                <c:pt idx="1">
                  <c:v>Locations determined by NZ or overseas parent</c:v>
                </c:pt>
                <c:pt idx="2">
                  <c:v>Increase scale and capacity</c:v>
                </c:pt>
                <c:pt idx="3">
                  <c:v>Access to suppliers or distributors</c:v>
                </c:pt>
                <c:pt idx="4">
                  <c:v>Lower production costs</c:v>
                </c:pt>
                <c:pt idx="5">
                  <c:v>Access to specialist skills not available domestically</c:v>
                </c:pt>
                <c:pt idx="6">
                  <c:v>Greater ownership of supply chain</c:v>
                </c:pt>
                <c:pt idx="7">
                  <c:v>Access to technology not available domestically</c:v>
                </c:pt>
                <c:pt idx="8">
                  <c:v>Reduce transport costs to final markets</c:v>
                </c:pt>
                <c:pt idx="9">
                  <c:v>Avoid overseas tariffs and/or regulatory restrictions</c:v>
                </c:pt>
                <c:pt idx="10">
                  <c:v>None of the above</c:v>
                </c:pt>
              </c:strCache>
            </c:strRef>
          </c:cat>
          <c:val>
            <c:numRef>
              <c:f>'F101'!$B$16:$L$16</c:f>
              <c:numCache>
                <c:formatCode>0.000</c:formatCode>
                <c:ptCount val="11"/>
                <c:pt idx="0">
                  <c:v>0.48199999999999998</c:v>
                </c:pt>
                <c:pt idx="1">
                  <c:v>0.33900000000000002</c:v>
                </c:pt>
                <c:pt idx="2">
                  <c:v>0.36599999999999999</c:v>
                </c:pt>
                <c:pt idx="3">
                  <c:v>0.29499999999999998</c:v>
                </c:pt>
                <c:pt idx="4">
                  <c:v>0.214</c:v>
                </c:pt>
                <c:pt idx="5">
                  <c:v>0.14299999999999999</c:v>
                </c:pt>
                <c:pt idx="6">
                  <c:v>0.125</c:v>
                </c:pt>
                <c:pt idx="7">
                  <c:v>7.0999999999999994E-2</c:v>
                </c:pt>
                <c:pt idx="8">
                  <c:v>7.0999999999999994E-2</c:v>
                </c:pt>
                <c:pt idx="9">
                  <c:v>8.9999999999999993E-3</c:v>
                </c:pt>
                <c:pt idx="10">
                  <c:v>0.11600000000000001</c:v>
                </c:pt>
              </c:numCache>
            </c:numRef>
          </c:val>
          <c:extLst>
            <c:ext xmlns:c16="http://schemas.microsoft.com/office/drawing/2014/chart" uri="{C3380CC4-5D6E-409C-BE32-E72D297353CC}">
              <c16:uniqueId val="{00000002-C916-47EF-A00D-46178502A438}"/>
            </c:ext>
          </c:extLst>
        </c:ser>
        <c:ser>
          <c:idx val="3"/>
          <c:order val="3"/>
          <c:tx>
            <c:strRef>
              <c:f>'F101'!$A$17</c:f>
              <c:strCache>
                <c:ptCount val="1"/>
                <c:pt idx="0">
                  <c:v>100+ employees</c:v>
                </c:pt>
              </c:strCache>
            </c:strRef>
          </c:tx>
          <c:spPr>
            <a:solidFill>
              <a:srgbClr val="4298B5">
                <a:lumMod val="20000"/>
                <a:lumOff val="80000"/>
              </a:srgbClr>
            </a:solidFill>
            <a:ln>
              <a:noFill/>
            </a:ln>
            <a:effectLst/>
          </c:spPr>
          <c:invertIfNegative val="0"/>
          <c:cat>
            <c:strRef>
              <c:f>'F101'!$B$13:$L$13</c:f>
              <c:strCache>
                <c:ptCount val="11"/>
                <c:pt idx="0">
                  <c:v>Closer relationships with customers</c:v>
                </c:pt>
                <c:pt idx="1">
                  <c:v>Locations determined by NZ or overseas parent</c:v>
                </c:pt>
                <c:pt idx="2">
                  <c:v>Increase scale and capacity</c:v>
                </c:pt>
                <c:pt idx="3">
                  <c:v>Access to suppliers or distributors</c:v>
                </c:pt>
                <c:pt idx="4">
                  <c:v>Lower production costs</c:v>
                </c:pt>
                <c:pt idx="5">
                  <c:v>Access to specialist skills not available domestically</c:v>
                </c:pt>
                <c:pt idx="6">
                  <c:v>Greater ownership of supply chain</c:v>
                </c:pt>
                <c:pt idx="7">
                  <c:v>Access to technology not available domestically</c:v>
                </c:pt>
                <c:pt idx="8">
                  <c:v>Reduce transport costs to final markets</c:v>
                </c:pt>
                <c:pt idx="9">
                  <c:v>Avoid overseas tariffs and/or regulatory restrictions</c:v>
                </c:pt>
                <c:pt idx="10">
                  <c:v>None of the above</c:v>
                </c:pt>
              </c:strCache>
            </c:strRef>
          </c:cat>
          <c:val>
            <c:numRef>
              <c:f>'F101'!$B$17:$L$17</c:f>
              <c:numCache>
                <c:formatCode>0.000</c:formatCode>
                <c:ptCount val="11"/>
                <c:pt idx="0">
                  <c:v>0.443</c:v>
                </c:pt>
                <c:pt idx="1">
                  <c:v>0.42299999999999999</c:v>
                </c:pt>
                <c:pt idx="2">
                  <c:v>0.33600000000000002</c:v>
                </c:pt>
                <c:pt idx="3">
                  <c:v>0.255</c:v>
                </c:pt>
                <c:pt idx="4">
                  <c:v>0.26800000000000002</c:v>
                </c:pt>
                <c:pt idx="5">
                  <c:v>0.16800000000000001</c:v>
                </c:pt>
                <c:pt idx="6">
                  <c:v>0.121</c:v>
                </c:pt>
                <c:pt idx="7">
                  <c:v>8.6999999999999994E-2</c:v>
                </c:pt>
                <c:pt idx="8">
                  <c:v>0.10100000000000001</c:v>
                </c:pt>
                <c:pt idx="9">
                  <c:v>2.7E-2</c:v>
                </c:pt>
                <c:pt idx="10">
                  <c:v>7.3999999999999996E-2</c:v>
                </c:pt>
              </c:numCache>
            </c:numRef>
          </c:val>
          <c:extLst>
            <c:ext xmlns:c16="http://schemas.microsoft.com/office/drawing/2014/chart" uri="{C3380CC4-5D6E-409C-BE32-E72D297353CC}">
              <c16:uniqueId val="{00000003-C916-47EF-A00D-46178502A438}"/>
            </c:ext>
          </c:extLst>
        </c:ser>
        <c:dLbls>
          <c:showLegendKey val="0"/>
          <c:showVal val="0"/>
          <c:showCatName val="0"/>
          <c:showSerName val="0"/>
          <c:showPercent val="0"/>
          <c:showBubbleSize val="0"/>
        </c:dLbls>
        <c:gapWidth val="219"/>
        <c:overlap val="-27"/>
        <c:axId val="786770528"/>
        <c:axId val="786765936"/>
        <c:extLst>
          <c:ext xmlns:c15="http://schemas.microsoft.com/office/drawing/2012/chart" uri="{02D57815-91ED-43cb-92C2-25804820EDAC}">
            <c15:filteredBarSeries>
              <c15:ser>
                <c:idx val="4"/>
                <c:order val="4"/>
                <c:tx>
                  <c:strRef>
                    <c:extLst>
                      <c:ext uri="{02D57815-91ED-43cb-92C2-25804820EDAC}">
                        <c15:formulaRef>
                          <c15:sqref>'F101'!$A$18</c15:sqref>
                        </c15:formulaRef>
                      </c:ext>
                    </c:extLst>
                    <c:strCache>
                      <c:ptCount val="1"/>
                      <c:pt idx="0">
                        <c:v>Overall</c:v>
                      </c:pt>
                    </c:strCache>
                  </c:strRef>
                </c:tx>
                <c:spPr>
                  <a:solidFill>
                    <a:schemeClr val="accent5"/>
                  </a:solidFill>
                  <a:ln>
                    <a:noFill/>
                  </a:ln>
                  <a:effectLst/>
                </c:spPr>
                <c:invertIfNegative val="0"/>
                <c:cat>
                  <c:strRef>
                    <c:extLst>
                      <c:ext uri="{02D57815-91ED-43cb-92C2-25804820EDAC}">
                        <c15:formulaRef>
                          <c15:sqref>'F101'!$B$13:$L$13</c15:sqref>
                        </c15:formulaRef>
                      </c:ext>
                    </c:extLst>
                    <c:strCache>
                      <c:ptCount val="11"/>
                      <c:pt idx="0">
                        <c:v>Closer relationships with customers</c:v>
                      </c:pt>
                      <c:pt idx="1">
                        <c:v>Locations determined by NZ or overseas parent</c:v>
                      </c:pt>
                      <c:pt idx="2">
                        <c:v>Increase scale and capacity</c:v>
                      </c:pt>
                      <c:pt idx="3">
                        <c:v>Access to suppliers or distributors</c:v>
                      </c:pt>
                      <c:pt idx="4">
                        <c:v>Lower production costs</c:v>
                      </c:pt>
                      <c:pt idx="5">
                        <c:v>Access to specialist skills not available domestically</c:v>
                      </c:pt>
                      <c:pt idx="6">
                        <c:v>Greater ownership of supply chain</c:v>
                      </c:pt>
                      <c:pt idx="7">
                        <c:v>Access to technology not available domestically</c:v>
                      </c:pt>
                      <c:pt idx="8">
                        <c:v>Reduce transport costs to final markets</c:v>
                      </c:pt>
                      <c:pt idx="9">
                        <c:v>Avoid overseas tariffs and/or regulatory restrictions</c:v>
                      </c:pt>
                      <c:pt idx="10">
                        <c:v>None of the above</c:v>
                      </c:pt>
                    </c:strCache>
                  </c:strRef>
                </c:cat>
                <c:val>
                  <c:numRef>
                    <c:extLst>
                      <c:ext uri="{02D57815-91ED-43cb-92C2-25804820EDAC}">
                        <c15:formulaRef>
                          <c15:sqref>'F101'!$B$18:$L$18</c15:sqref>
                        </c15:formulaRef>
                      </c:ext>
                    </c:extLst>
                    <c:numCache>
                      <c:formatCode>0.000</c:formatCode>
                      <c:ptCount val="11"/>
                      <c:pt idx="0">
                        <c:v>0.35699999999999998</c:v>
                      </c:pt>
                      <c:pt idx="1">
                        <c:v>0.30199999999999999</c:v>
                      </c:pt>
                      <c:pt idx="2">
                        <c:v>0.27</c:v>
                      </c:pt>
                      <c:pt idx="3">
                        <c:v>0.245</c:v>
                      </c:pt>
                      <c:pt idx="4">
                        <c:v>0.23499999999999999</c:v>
                      </c:pt>
                      <c:pt idx="5">
                        <c:v>0.214</c:v>
                      </c:pt>
                      <c:pt idx="6">
                        <c:v>0.124</c:v>
                      </c:pt>
                      <c:pt idx="7">
                        <c:v>9.9000000000000005E-2</c:v>
                      </c:pt>
                      <c:pt idx="8">
                        <c:v>0.09</c:v>
                      </c:pt>
                      <c:pt idx="9">
                        <c:v>8.9999999999999993E-3</c:v>
                      </c:pt>
                      <c:pt idx="10">
                        <c:v>0.126</c:v>
                      </c:pt>
                    </c:numCache>
                  </c:numRef>
                </c:val>
                <c:extLst>
                  <c:ext xmlns:c16="http://schemas.microsoft.com/office/drawing/2014/chart" uri="{C3380CC4-5D6E-409C-BE32-E72D297353CC}">
                    <c16:uniqueId val="{00000004-C916-47EF-A00D-46178502A438}"/>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a:t>Percentage of businesses</a:t>
                </a:r>
                <a:r>
                  <a:rPr lang="en-US" baseline="0"/>
                  <a:t> </a:t>
                </a:r>
                <a:r>
                  <a:rPr lang="en-US"/>
                  <a:t>with an overseas office/workforce</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'F102'!$B$13</c:f>
              <c:strCache>
                <c:ptCount val="1"/>
                <c:pt idx="0">
                  <c:v>less than 1 year</c:v>
                </c:pt>
              </c:strCache>
            </c:strRef>
          </c:tx>
          <c:spPr>
            <a:solidFill>
              <a:srgbClr val="4298B5"/>
            </a:solidFill>
            <a:ln>
              <a:noFill/>
            </a:ln>
            <a:effectLst/>
          </c:spPr>
          <c:invertIfNegative val="0"/>
          <c:cat>
            <c:strRef>
              <c:f>'F102'!$A$14:$A$18</c:f>
              <c:strCache>
                <c:ptCount val="5"/>
                <c:pt idx="0">
                  <c:v>6-9 employees</c:v>
                </c:pt>
                <c:pt idx="1">
                  <c:v>20-49 employees</c:v>
                </c:pt>
                <c:pt idx="2">
                  <c:v>50-99 employees</c:v>
                </c:pt>
                <c:pt idx="3">
                  <c:v>100+ employees</c:v>
                </c:pt>
                <c:pt idx="4">
                  <c:v>Overall</c:v>
                </c:pt>
              </c:strCache>
            </c:strRef>
          </c:cat>
          <c:val>
            <c:numRef>
              <c:f>'F102'!$B$14:$B$18</c:f>
              <c:numCache>
                <c:formatCode>General</c:formatCode>
                <c:ptCount val="5"/>
                <c:pt idx="0">
                  <c:v>0.111</c:v>
                </c:pt>
                <c:pt idx="1">
                  <c:v>8.1000000000000003E-2</c:v>
                </c:pt>
                <c:pt idx="2">
                  <c:v>0.107</c:v>
                </c:pt>
                <c:pt idx="3">
                  <c:v>3.4000000000000002E-2</c:v>
                </c:pt>
                <c:pt idx="4">
                  <c:v>9.4E-2</c:v>
                </c:pt>
              </c:numCache>
            </c:numRef>
          </c:val>
          <c:extLst>
            <c:ext xmlns:c16="http://schemas.microsoft.com/office/drawing/2014/chart" uri="{C3380CC4-5D6E-409C-BE32-E72D297353CC}">
              <c16:uniqueId val="{00000000-8C5D-4118-AD65-7D4CFC43B9ED}"/>
            </c:ext>
          </c:extLst>
        </c:ser>
        <c:ser>
          <c:idx val="1"/>
          <c:order val="1"/>
          <c:tx>
            <c:strRef>
              <c:f>'F102'!$C$13</c:f>
              <c:strCache>
                <c:ptCount val="1"/>
                <c:pt idx="0">
                  <c:v>1-5 years</c:v>
                </c:pt>
              </c:strCache>
            </c:strRef>
          </c:tx>
          <c:spPr>
            <a:solidFill>
              <a:srgbClr val="4298B5">
                <a:lumMod val="60000"/>
                <a:lumOff val="40000"/>
              </a:srgbClr>
            </a:solidFill>
            <a:ln>
              <a:noFill/>
            </a:ln>
            <a:effectLst/>
          </c:spPr>
          <c:invertIfNegative val="0"/>
          <c:cat>
            <c:strRef>
              <c:f>'F102'!$A$14:$A$18</c:f>
              <c:strCache>
                <c:ptCount val="5"/>
                <c:pt idx="0">
                  <c:v>6-9 employees</c:v>
                </c:pt>
                <c:pt idx="1">
                  <c:v>20-49 employees</c:v>
                </c:pt>
                <c:pt idx="2">
                  <c:v>50-99 employees</c:v>
                </c:pt>
                <c:pt idx="3">
                  <c:v>100+ employees</c:v>
                </c:pt>
                <c:pt idx="4">
                  <c:v>Overall</c:v>
                </c:pt>
              </c:strCache>
            </c:strRef>
          </c:cat>
          <c:val>
            <c:numRef>
              <c:f>'F102'!$C$14:$C$18</c:f>
              <c:numCache>
                <c:formatCode>General</c:formatCode>
                <c:ptCount val="5"/>
                <c:pt idx="0">
                  <c:v>0.46</c:v>
                </c:pt>
                <c:pt idx="1">
                  <c:v>0.379</c:v>
                </c:pt>
                <c:pt idx="2">
                  <c:v>0.30399999999999999</c:v>
                </c:pt>
                <c:pt idx="3">
                  <c:v>0.248</c:v>
                </c:pt>
                <c:pt idx="4">
                  <c:v>0.39800000000000002</c:v>
                </c:pt>
              </c:numCache>
            </c:numRef>
          </c:val>
          <c:extLst>
            <c:ext xmlns:c16="http://schemas.microsoft.com/office/drawing/2014/chart" uri="{C3380CC4-5D6E-409C-BE32-E72D297353CC}">
              <c16:uniqueId val="{00000001-8C5D-4118-AD65-7D4CFC43B9ED}"/>
            </c:ext>
          </c:extLst>
        </c:ser>
        <c:ser>
          <c:idx val="2"/>
          <c:order val="2"/>
          <c:tx>
            <c:strRef>
              <c:f>'F102'!$D$13</c:f>
              <c:strCache>
                <c:ptCount val="1"/>
                <c:pt idx="0">
                  <c:v>6-10 years</c:v>
                </c:pt>
              </c:strCache>
            </c:strRef>
          </c:tx>
          <c:spPr>
            <a:solidFill>
              <a:srgbClr val="4298B5">
                <a:lumMod val="40000"/>
                <a:lumOff val="60000"/>
              </a:srgbClr>
            </a:solidFill>
            <a:ln>
              <a:noFill/>
            </a:ln>
            <a:effectLst/>
          </c:spPr>
          <c:invertIfNegative val="0"/>
          <c:cat>
            <c:strRef>
              <c:f>'F102'!$A$14:$A$18</c:f>
              <c:strCache>
                <c:ptCount val="5"/>
                <c:pt idx="0">
                  <c:v>6-9 employees</c:v>
                </c:pt>
                <c:pt idx="1">
                  <c:v>20-49 employees</c:v>
                </c:pt>
                <c:pt idx="2">
                  <c:v>50-99 employees</c:v>
                </c:pt>
                <c:pt idx="3">
                  <c:v>100+ employees</c:v>
                </c:pt>
                <c:pt idx="4">
                  <c:v>Overall</c:v>
                </c:pt>
              </c:strCache>
            </c:strRef>
          </c:cat>
          <c:val>
            <c:numRef>
              <c:f>'F102'!$D$14:$D$18</c:f>
              <c:numCache>
                <c:formatCode>General</c:formatCode>
                <c:ptCount val="5"/>
                <c:pt idx="0">
                  <c:v>0.13900000000000001</c:v>
                </c:pt>
                <c:pt idx="1">
                  <c:v>0.23</c:v>
                </c:pt>
                <c:pt idx="2">
                  <c:v>0.17</c:v>
                </c:pt>
                <c:pt idx="3">
                  <c:v>0.18099999999999999</c:v>
                </c:pt>
                <c:pt idx="4">
                  <c:v>0.16700000000000001</c:v>
                </c:pt>
              </c:numCache>
            </c:numRef>
          </c:val>
          <c:extLst>
            <c:ext xmlns:c16="http://schemas.microsoft.com/office/drawing/2014/chart" uri="{C3380CC4-5D6E-409C-BE32-E72D297353CC}">
              <c16:uniqueId val="{00000002-8C5D-4118-AD65-7D4CFC43B9ED}"/>
            </c:ext>
          </c:extLst>
        </c:ser>
        <c:ser>
          <c:idx val="3"/>
          <c:order val="3"/>
          <c:tx>
            <c:strRef>
              <c:f>'F102'!$E$13</c:f>
              <c:strCache>
                <c:ptCount val="1"/>
                <c:pt idx="0">
                  <c:v>more than 10 years</c:v>
                </c:pt>
              </c:strCache>
            </c:strRef>
          </c:tx>
          <c:spPr>
            <a:solidFill>
              <a:srgbClr val="4298B5">
                <a:lumMod val="20000"/>
                <a:lumOff val="80000"/>
              </a:srgbClr>
            </a:solidFill>
            <a:ln>
              <a:noFill/>
            </a:ln>
            <a:effectLst/>
          </c:spPr>
          <c:invertIfNegative val="0"/>
          <c:cat>
            <c:strRef>
              <c:f>'F102'!$A$14:$A$18</c:f>
              <c:strCache>
                <c:ptCount val="5"/>
                <c:pt idx="0">
                  <c:v>6-9 employees</c:v>
                </c:pt>
                <c:pt idx="1">
                  <c:v>20-49 employees</c:v>
                </c:pt>
                <c:pt idx="2">
                  <c:v>50-99 employees</c:v>
                </c:pt>
                <c:pt idx="3">
                  <c:v>100+ employees</c:v>
                </c:pt>
                <c:pt idx="4">
                  <c:v>Overall</c:v>
                </c:pt>
              </c:strCache>
            </c:strRef>
          </c:cat>
          <c:val>
            <c:numRef>
              <c:f>'F102'!$E$14:$E$18</c:f>
              <c:numCache>
                <c:formatCode>General</c:formatCode>
                <c:ptCount val="5"/>
                <c:pt idx="0">
                  <c:v>0.28599999999999998</c:v>
                </c:pt>
                <c:pt idx="1">
                  <c:v>0.29399999999999998</c:v>
                </c:pt>
                <c:pt idx="2">
                  <c:v>0.42899999999999999</c:v>
                </c:pt>
                <c:pt idx="3">
                  <c:v>0.53700000000000003</c:v>
                </c:pt>
                <c:pt idx="4">
                  <c:v>0.33500000000000002</c:v>
                </c:pt>
              </c:numCache>
            </c:numRef>
          </c:val>
          <c:extLst>
            <c:ext xmlns:c16="http://schemas.microsoft.com/office/drawing/2014/chart" uri="{C3380CC4-5D6E-409C-BE32-E72D297353CC}">
              <c16:uniqueId val="{00000003-8C5D-4118-AD65-7D4CFC43B9ED}"/>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r>
                  <a:rPr lang="en-NZ" baseline="0"/>
                  <a:t> </a:t>
                </a:r>
                <a:r>
                  <a:rPr lang="en-NZ"/>
                  <a:t>with overseas locations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818814860713159"/>
          <c:y val="3.6855296135074531E-2"/>
          <c:w val="0.70724184570712034"/>
          <c:h val="0.71963725102229248"/>
        </c:manualLayout>
      </c:layout>
      <c:barChart>
        <c:barDir val="bar"/>
        <c:grouping val="clustered"/>
        <c:varyColors val="0"/>
        <c:ser>
          <c:idx val="0"/>
          <c:order val="0"/>
          <c:tx>
            <c:strRef>
              <c:f>'F103'!$A$14</c:f>
              <c:strCache>
                <c:ptCount val="1"/>
                <c:pt idx="0">
                  <c:v>6-9 employees</c:v>
                </c:pt>
              </c:strCache>
            </c:strRef>
          </c:tx>
          <c:spPr>
            <a:solidFill>
              <a:srgbClr val="4298B5"/>
            </a:solidFill>
            <a:ln>
              <a:noFill/>
            </a:ln>
            <a:effectLst/>
          </c:spPr>
          <c:invertIfNegative val="0"/>
          <c:cat>
            <c:strRef>
              <c:f>'F103'!$B$13:$N$13</c:f>
              <c:strCache>
                <c:ptCount val="13"/>
                <c:pt idx="0">
                  <c:v>Australia</c:v>
                </c:pt>
                <c:pt idx="1">
                  <c:v>China</c:v>
                </c:pt>
                <c:pt idx="2">
                  <c:v>USA</c:v>
                </c:pt>
                <c:pt idx="3">
                  <c:v>UK</c:v>
                </c:pt>
                <c:pt idx="4">
                  <c:v>Other Asia</c:v>
                </c:pt>
                <c:pt idx="5">
                  <c:v>India</c:v>
                </c:pt>
                <c:pt idx="6">
                  <c:v>EU</c:v>
                </c:pt>
                <c:pt idx="7">
                  <c:v>ASEAN member states</c:v>
                </c:pt>
                <c:pt idx="8">
                  <c:v>Japan</c:v>
                </c:pt>
                <c:pt idx="9">
                  <c:v>other Europe</c:v>
                </c:pt>
                <c:pt idx="10">
                  <c:v>other Americas</c:v>
                </c:pt>
                <c:pt idx="11">
                  <c:v>Other Pacific</c:v>
                </c:pt>
                <c:pt idx="12">
                  <c:v>Middle East / Africa</c:v>
                </c:pt>
              </c:strCache>
            </c:strRef>
          </c:cat>
          <c:val>
            <c:numRef>
              <c:f>'F103'!$B$14:$N$14</c:f>
              <c:numCache>
                <c:formatCode>General</c:formatCode>
                <c:ptCount val="13"/>
                <c:pt idx="0">
                  <c:v>0.51500000000000001</c:v>
                </c:pt>
                <c:pt idx="1">
                  <c:v>0.22800000000000001</c:v>
                </c:pt>
                <c:pt idx="2">
                  <c:v>0.17199999999999999</c:v>
                </c:pt>
                <c:pt idx="3">
                  <c:v>0.13200000000000001</c:v>
                </c:pt>
                <c:pt idx="4">
                  <c:v>0.108</c:v>
                </c:pt>
                <c:pt idx="5">
                  <c:v>0.129</c:v>
                </c:pt>
                <c:pt idx="6">
                  <c:v>0.10299999999999999</c:v>
                </c:pt>
                <c:pt idx="7">
                  <c:v>9.8000000000000004E-2</c:v>
                </c:pt>
                <c:pt idx="8">
                  <c:v>9.9000000000000005E-2</c:v>
                </c:pt>
                <c:pt idx="9">
                  <c:v>5.8000000000000003E-2</c:v>
                </c:pt>
                <c:pt idx="10">
                  <c:v>2.3E-2</c:v>
                </c:pt>
                <c:pt idx="11">
                  <c:v>2.3E-2</c:v>
                </c:pt>
                <c:pt idx="12">
                  <c:v>1.2E-2</c:v>
                </c:pt>
              </c:numCache>
            </c:numRef>
          </c:val>
          <c:extLst>
            <c:ext xmlns:c16="http://schemas.microsoft.com/office/drawing/2014/chart" uri="{C3380CC4-5D6E-409C-BE32-E72D297353CC}">
              <c16:uniqueId val="{00000000-285D-4015-9734-F3318F5ED707}"/>
            </c:ext>
          </c:extLst>
        </c:ser>
        <c:ser>
          <c:idx val="1"/>
          <c:order val="1"/>
          <c:tx>
            <c:strRef>
              <c:f>'F103'!$A$15</c:f>
              <c:strCache>
                <c:ptCount val="1"/>
                <c:pt idx="0">
                  <c:v>20-49 employees</c:v>
                </c:pt>
              </c:strCache>
            </c:strRef>
          </c:tx>
          <c:spPr>
            <a:solidFill>
              <a:srgbClr val="4298B5">
                <a:lumMod val="60000"/>
                <a:lumOff val="40000"/>
              </a:srgbClr>
            </a:solidFill>
            <a:ln>
              <a:noFill/>
            </a:ln>
            <a:effectLst/>
          </c:spPr>
          <c:invertIfNegative val="0"/>
          <c:cat>
            <c:strRef>
              <c:f>'F103'!$B$13:$N$13</c:f>
              <c:strCache>
                <c:ptCount val="13"/>
                <c:pt idx="0">
                  <c:v>Australia</c:v>
                </c:pt>
                <c:pt idx="1">
                  <c:v>China</c:v>
                </c:pt>
                <c:pt idx="2">
                  <c:v>USA</c:v>
                </c:pt>
                <c:pt idx="3">
                  <c:v>UK</c:v>
                </c:pt>
                <c:pt idx="4">
                  <c:v>Other Asia</c:v>
                </c:pt>
                <c:pt idx="5">
                  <c:v>India</c:v>
                </c:pt>
                <c:pt idx="6">
                  <c:v>EU</c:v>
                </c:pt>
                <c:pt idx="7">
                  <c:v>ASEAN member states</c:v>
                </c:pt>
                <c:pt idx="8">
                  <c:v>Japan</c:v>
                </c:pt>
                <c:pt idx="9">
                  <c:v>other Europe</c:v>
                </c:pt>
                <c:pt idx="10">
                  <c:v>other Americas</c:v>
                </c:pt>
                <c:pt idx="11">
                  <c:v>Other Pacific</c:v>
                </c:pt>
                <c:pt idx="12">
                  <c:v>Middle East / Africa</c:v>
                </c:pt>
              </c:strCache>
            </c:strRef>
          </c:cat>
          <c:val>
            <c:numRef>
              <c:f>'F103'!$B$15:$N$15</c:f>
              <c:numCache>
                <c:formatCode>General</c:formatCode>
                <c:ptCount val="13"/>
                <c:pt idx="0">
                  <c:v>0.54</c:v>
                </c:pt>
                <c:pt idx="1">
                  <c:v>0.153</c:v>
                </c:pt>
                <c:pt idx="2">
                  <c:v>0.23</c:v>
                </c:pt>
                <c:pt idx="3">
                  <c:v>0.17</c:v>
                </c:pt>
                <c:pt idx="4">
                  <c:v>0.157</c:v>
                </c:pt>
                <c:pt idx="5">
                  <c:v>9.8000000000000004E-2</c:v>
                </c:pt>
                <c:pt idx="6">
                  <c:v>0.123</c:v>
                </c:pt>
                <c:pt idx="7">
                  <c:v>9.8000000000000004E-2</c:v>
                </c:pt>
                <c:pt idx="8">
                  <c:v>6.8000000000000005E-2</c:v>
                </c:pt>
                <c:pt idx="9">
                  <c:v>6.4000000000000001E-2</c:v>
                </c:pt>
                <c:pt idx="10">
                  <c:v>5.5E-2</c:v>
                </c:pt>
                <c:pt idx="11">
                  <c:v>4.2999999999999997E-2</c:v>
                </c:pt>
                <c:pt idx="12">
                  <c:v>4.7E-2</c:v>
                </c:pt>
              </c:numCache>
            </c:numRef>
          </c:val>
          <c:extLst>
            <c:ext xmlns:c16="http://schemas.microsoft.com/office/drawing/2014/chart" uri="{C3380CC4-5D6E-409C-BE32-E72D297353CC}">
              <c16:uniqueId val="{00000001-285D-4015-9734-F3318F5ED707}"/>
            </c:ext>
          </c:extLst>
        </c:ser>
        <c:ser>
          <c:idx val="2"/>
          <c:order val="2"/>
          <c:tx>
            <c:strRef>
              <c:f>'F103'!$A$16</c:f>
              <c:strCache>
                <c:ptCount val="1"/>
                <c:pt idx="0">
                  <c:v>50-99 employees</c:v>
                </c:pt>
              </c:strCache>
            </c:strRef>
          </c:tx>
          <c:spPr>
            <a:solidFill>
              <a:srgbClr val="4298B5">
                <a:lumMod val="40000"/>
                <a:lumOff val="60000"/>
              </a:srgbClr>
            </a:solidFill>
            <a:ln>
              <a:noFill/>
            </a:ln>
            <a:effectLst/>
          </c:spPr>
          <c:invertIfNegative val="0"/>
          <c:cat>
            <c:strRef>
              <c:f>'F103'!$B$13:$N$13</c:f>
              <c:strCache>
                <c:ptCount val="13"/>
                <c:pt idx="0">
                  <c:v>Australia</c:v>
                </c:pt>
                <c:pt idx="1">
                  <c:v>China</c:v>
                </c:pt>
                <c:pt idx="2">
                  <c:v>USA</c:v>
                </c:pt>
                <c:pt idx="3">
                  <c:v>UK</c:v>
                </c:pt>
                <c:pt idx="4">
                  <c:v>Other Asia</c:v>
                </c:pt>
                <c:pt idx="5">
                  <c:v>India</c:v>
                </c:pt>
                <c:pt idx="6">
                  <c:v>EU</c:v>
                </c:pt>
                <c:pt idx="7">
                  <c:v>ASEAN member states</c:v>
                </c:pt>
                <c:pt idx="8">
                  <c:v>Japan</c:v>
                </c:pt>
                <c:pt idx="9">
                  <c:v>other Europe</c:v>
                </c:pt>
                <c:pt idx="10">
                  <c:v>other Americas</c:v>
                </c:pt>
                <c:pt idx="11">
                  <c:v>Other Pacific</c:v>
                </c:pt>
                <c:pt idx="12">
                  <c:v>Middle East / Africa</c:v>
                </c:pt>
              </c:strCache>
            </c:strRef>
          </c:cat>
          <c:val>
            <c:numRef>
              <c:f>'F103'!$B$16:$N$16</c:f>
              <c:numCache>
                <c:formatCode>General</c:formatCode>
                <c:ptCount val="13"/>
                <c:pt idx="0">
                  <c:v>0.61599999999999999</c:v>
                </c:pt>
                <c:pt idx="1">
                  <c:v>0.161</c:v>
                </c:pt>
                <c:pt idx="2">
                  <c:v>0.25</c:v>
                </c:pt>
                <c:pt idx="3">
                  <c:v>0.152</c:v>
                </c:pt>
                <c:pt idx="4">
                  <c:v>0.14299999999999999</c:v>
                </c:pt>
                <c:pt idx="5">
                  <c:v>0.107</c:v>
                </c:pt>
                <c:pt idx="6">
                  <c:v>0.11600000000000001</c:v>
                </c:pt>
                <c:pt idx="7">
                  <c:v>0.11600000000000001</c:v>
                </c:pt>
                <c:pt idx="8">
                  <c:v>6.3E-2</c:v>
                </c:pt>
                <c:pt idx="9">
                  <c:v>3.5999999999999997E-2</c:v>
                </c:pt>
                <c:pt idx="10">
                  <c:v>8.8999999999999996E-2</c:v>
                </c:pt>
                <c:pt idx="11">
                  <c:v>7.0999999999999994E-2</c:v>
                </c:pt>
                <c:pt idx="12">
                  <c:v>3.5999999999999997E-2</c:v>
                </c:pt>
              </c:numCache>
            </c:numRef>
          </c:val>
          <c:extLst>
            <c:ext xmlns:c16="http://schemas.microsoft.com/office/drawing/2014/chart" uri="{C3380CC4-5D6E-409C-BE32-E72D297353CC}">
              <c16:uniqueId val="{00000002-285D-4015-9734-F3318F5ED707}"/>
            </c:ext>
          </c:extLst>
        </c:ser>
        <c:ser>
          <c:idx val="3"/>
          <c:order val="3"/>
          <c:tx>
            <c:strRef>
              <c:f>'F103'!$A$17</c:f>
              <c:strCache>
                <c:ptCount val="1"/>
                <c:pt idx="0">
                  <c:v>100+ employees</c:v>
                </c:pt>
              </c:strCache>
            </c:strRef>
          </c:tx>
          <c:spPr>
            <a:solidFill>
              <a:srgbClr val="4298B5">
                <a:lumMod val="20000"/>
                <a:lumOff val="80000"/>
              </a:srgbClr>
            </a:solidFill>
            <a:ln>
              <a:noFill/>
            </a:ln>
            <a:effectLst/>
          </c:spPr>
          <c:invertIfNegative val="0"/>
          <c:cat>
            <c:strRef>
              <c:f>'F103'!$B$13:$N$13</c:f>
              <c:strCache>
                <c:ptCount val="13"/>
                <c:pt idx="0">
                  <c:v>Australia</c:v>
                </c:pt>
                <c:pt idx="1">
                  <c:v>China</c:v>
                </c:pt>
                <c:pt idx="2">
                  <c:v>USA</c:v>
                </c:pt>
                <c:pt idx="3">
                  <c:v>UK</c:v>
                </c:pt>
                <c:pt idx="4">
                  <c:v>Other Asia</c:v>
                </c:pt>
                <c:pt idx="5">
                  <c:v>India</c:v>
                </c:pt>
                <c:pt idx="6">
                  <c:v>EU</c:v>
                </c:pt>
                <c:pt idx="7">
                  <c:v>ASEAN member states</c:v>
                </c:pt>
                <c:pt idx="8">
                  <c:v>Japan</c:v>
                </c:pt>
                <c:pt idx="9">
                  <c:v>other Europe</c:v>
                </c:pt>
                <c:pt idx="10">
                  <c:v>other Americas</c:v>
                </c:pt>
                <c:pt idx="11">
                  <c:v>Other Pacific</c:v>
                </c:pt>
                <c:pt idx="12">
                  <c:v>Middle East / Africa</c:v>
                </c:pt>
              </c:strCache>
            </c:strRef>
          </c:cat>
          <c:val>
            <c:numRef>
              <c:f>'F103'!$B$17:$N$17</c:f>
              <c:numCache>
                <c:formatCode>General</c:formatCode>
                <c:ptCount val="13"/>
                <c:pt idx="0">
                  <c:v>0.67100000000000004</c:v>
                </c:pt>
                <c:pt idx="1">
                  <c:v>0.248</c:v>
                </c:pt>
                <c:pt idx="2">
                  <c:v>0.26200000000000001</c:v>
                </c:pt>
                <c:pt idx="3">
                  <c:v>0.20799999999999999</c:v>
                </c:pt>
                <c:pt idx="4">
                  <c:v>0.128</c:v>
                </c:pt>
                <c:pt idx="5">
                  <c:v>0.128</c:v>
                </c:pt>
                <c:pt idx="6">
                  <c:v>0.14099999999999999</c:v>
                </c:pt>
                <c:pt idx="7">
                  <c:v>0.19500000000000001</c:v>
                </c:pt>
                <c:pt idx="8">
                  <c:v>0.114</c:v>
                </c:pt>
                <c:pt idx="9">
                  <c:v>6.7000000000000004E-2</c:v>
                </c:pt>
                <c:pt idx="10">
                  <c:v>0.128</c:v>
                </c:pt>
                <c:pt idx="11">
                  <c:v>6.7000000000000004E-2</c:v>
                </c:pt>
                <c:pt idx="12">
                  <c:v>6.7000000000000004E-2</c:v>
                </c:pt>
              </c:numCache>
            </c:numRef>
          </c:val>
          <c:extLst>
            <c:ext xmlns:c16="http://schemas.microsoft.com/office/drawing/2014/chart" uri="{C3380CC4-5D6E-409C-BE32-E72D297353CC}">
              <c16:uniqueId val="{00000003-285D-4015-9734-F3318F5ED707}"/>
            </c:ext>
          </c:extLst>
        </c:ser>
        <c:dLbls>
          <c:showLegendKey val="0"/>
          <c:showVal val="0"/>
          <c:showCatName val="0"/>
          <c:showSerName val="0"/>
          <c:showPercent val="0"/>
          <c:showBubbleSize val="0"/>
        </c:dLbls>
        <c:gapWidth val="219"/>
        <c:axId val="786770528"/>
        <c:axId val="786765936"/>
        <c:extLst>
          <c:ext xmlns:c15="http://schemas.microsoft.com/office/drawing/2012/chart" uri="{02D57815-91ED-43cb-92C2-25804820EDAC}">
            <c15:filteredBarSeries>
              <c15:ser>
                <c:idx val="4"/>
                <c:order val="4"/>
                <c:tx>
                  <c:strRef>
                    <c:extLst>
                      <c:ext uri="{02D57815-91ED-43cb-92C2-25804820EDAC}">
                        <c15:formulaRef>
                          <c15:sqref>'F103'!$A$18</c15:sqref>
                        </c15:formulaRef>
                      </c:ext>
                    </c:extLst>
                    <c:strCache>
                      <c:ptCount val="1"/>
                      <c:pt idx="0">
                        <c:v>Overall</c:v>
                      </c:pt>
                    </c:strCache>
                  </c:strRef>
                </c:tx>
                <c:spPr>
                  <a:solidFill>
                    <a:srgbClr val="4298B5">
                      <a:lumMod val="75000"/>
                    </a:srgbClr>
                  </a:solidFill>
                  <a:ln>
                    <a:noFill/>
                  </a:ln>
                  <a:effectLst/>
                </c:spPr>
                <c:invertIfNegative val="0"/>
                <c:cat>
                  <c:strRef>
                    <c:extLst>
                      <c:ext uri="{02D57815-91ED-43cb-92C2-25804820EDAC}">
                        <c15:formulaRef>
                          <c15:sqref>'F103'!$B$13:$N$13</c15:sqref>
                        </c15:formulaRef>
                      </c:ext>
                    </c:extLst>
                    <c:strCache>
                      <c:ptCount val="13"/>
                      <c:pt idx="0">
                        <c:v>Australia</c:v>
                      </c:pt>
                      <c:pt idx="1">
                        <c:v>China</c:v>
                      </c:pt>
                      <c:pt idx="2">
                        <c:v>USA</c:v>
                      </c:pt>
                      <c:pt idx="3">
                        <c:v>UK</c:v>
                      </c:pt>
                      <c:pt idx="4">
                        <c:v>Other Asia</c:v>
                      </c:pt>
                      <c:pt idx="5">
                        <c:v>India</c:v>
                      </c:pt>
                      <c:pt idx="6">
                        <c:v>EU</c:v>
                      </c:pt>
                      <c:pt idx="7">
                        <c:v>ASEAN member states</c:v>
                      </c:pt>
                      <c:pt idx="8">
                        <c:v>Japan</c:v>
                      </c:pt>
                      <c:pt idx="9">
                        <c:v>other Europe</c:v>
                      </c:pt>
                      <c:pt idx="10">
                        <c:v>other Americas</c:v>
                      </c:pt>
                      <c:pt idx="11">
                        <c:v>Other Pacific</c:v>
                      </c:pt>
                      <c:pt idx="12">
                        <c:v>Middle East / Africa</c:v>
                      </c:pt>
                    </c:strCache>
                  </c:strRef>
                </c:cat>
                <c:val>
                  <c:numRef>
                    <c:extLst>
                      <c:ext uri="{02D57815-91ED-43cb-92C2-25804820EDAC}">
                        <c15:formulaRef>
                          <c15:sqref>'F103'!$B$18:$N$18</c15:sqref>
                        </c15:formulaRef>
                      </c:ext>
                    </c:extLst>
                    <c:numCache>
                      <c:formatCode>General</c:formatCode>
                      <c:ptCount val="13"/>
                      <c:pt idx="0">
                        <c:v>0.55100000000000005</c:v>
                      </c:pt>
                      <c:pt idx="1">
                        <c:v>0.20899999999999999</c:v>
                      </c:pt>
                      <c:pt idx="2">
                        <c:v>0.20399999999999999</c:v>
                      </c:pt>
                      <c:pt idx="3">
                        <c:v>0.153</c:v>
                      </c:pt>
                      <c:pt idx="4">
                        <c:v>0.124</c:v>
                      </c:pt>
                      <c:pt idx="5">
                        <c:v>0.12</c:v>
                      </c:pt>
                      <c:pt idx="6">
                        <c:v>0.114</c:v>
                      </c:pt>
                      <c:pt idx="7">
                        <c:v>0.113</c:v>
                      </c:pt>
                      <c:pt idx="8">
                        <c:v>9.0999999999999998E-2</c:v>
                      </c:pt>
                      <c:pt idx="9">
                        <c:v>5.8000000000000003E-2</c:v>
                      </c:pt>
                      <c:pt idx="10">
                        <c:v>5.0999999999999997E-2</c:v>
                      </c:pt>
                      <c:pt idx="11">
                        <c:v>3.9E-2</c:v>
                      </c:pt>
                      <c:pt idx="12">
                        <c:v>2.9000000000000001E-2</c:v>
                      </c:pt>
                    </c:numCache>
                  </c:numRef>
                </c:val>
                <c:extLst>
                  <c:ext xmlns:c16="http://schemas.microsoft.com/office/drawing/2014/chart" uri="{C3380CC4-5D6E-409C-BE32-E72D297353CC}">
                    <c16:uniqueId val="{00000004-285D-4015-9734-F3318F5ED707}"/>
                  </c:ext>
                </c:extLst>
              </c15:ser>
            </c15:filteredBarSeries>
          </c:ext>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06228956228956E-2"/>
          <c:y val="1.9355903890604667E-2"/>
          <c:w val="0.86861043771043767"/>
          <c:h val="0.71051254301254296"/>
        </c:manualLayout>
      </c:layout>
      <c:lineChart>
        <c:grouping val="standard"/>
        <c:varyColors val="0"/>
        <c:ser>
          <c:idx val="0"/>
          <c:order val="0"/>
          <c:tx>
            <c:strRef>
              <c:f>'F13'!$B$4</c:f>
              <c:strCache>
                <c:ptCount val="1"/>
                <c:pt idx="0">
                  <c:v>Managers &amp; professionals</c:v>
                </c:pt>
              </c:strCache>
            </c:strRef>
          </c:tx>
          <c:spPr>
            <a:ln w="28575" cap="rnd">
              <a:solidFill>
                <a:srgbClr val="4298B5"/>
              </a:solidFill>
              <a:round/>
            </a:ln>
            <a:effectLst/>
          </c:spPr>
          <c:marker>
            <c:symbol val="none"/>
          </c:marker>
          <c:cat>
            <c:numRef>
              <c:f>'F13'!$A$5:$A$20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'F13'!$B$5:$B$20</c:f>
              <c:numCache>
                <c:formatCode>0%</c:formatCode>
                <c:ptCount val="16"/>
                <c:pt idx="0">
                  <c:v>0.24912349045578497</c:v>
                </c:pt>
                <c:pt idx="1">
                  <c:v>0.23322615219721329</c:v>
                </c:pt>
                <c:pt idx="2">
                  <c:v>0.13589076723016905</c:v>
                </c:pt>
                <c:pt idx="3">
                  <c:v>0.16152019002375298</c:v>
                </c:pt>
                <c:pt idx="4">
                  <c:v>0.12734241908006813</c:v>
                </c:pt>
                <c:pt idx="5">
                  <c:v>0.15532544378698224</c:v>
                </c:pt>
                <c:pt idx="6">
                  <c:v>0.15818516247700798</c:v>
                </c:pt>
                <c:pt idx="7">
                  <c:v>0.20645863570391873</c:v>
                </c:pt>
                <c:pt idx="8">
                  <c:v>0.17434554973821989</c:v>
                </c:pt>
                <c:pt idx="9">
                  <c:v>0.21611970753273252</c:v>
                </c:pt>
                <c:pt idx="10">
                  <c:v>0.26897613548883759</c:v>
                </c:pt>
                <c:pt idx="11">
                  <c:v>0.26057433866176261</c:v>
                </c:pt>
                <c:pt idx="12">
                  <c:v>0.28269230769230769</c:v>
                </c:pt>
                <c:pt idx="13">
                  <c:v>0.26873083102088507</c:v>
                </c:pt>
                <c:pt idx="14">
                  <c:v>0.42249903685629897</c:v>
                </c:pt>
                <c:pt idx="15">
                  <c:v>0.47363363363363364</c:v>
                </c:pt>
              </c:numCache>
            </c:numRef>
          </c:val>
          <c:smooth val="0"/>
          <c:extLst>
            <c:ext xmlns:c16="http://schemas.microsoft.com/office/drawing/2014/chart" uri="{C3380CC4-5D6E-409C-BE32-E72D297353CC}">
              <c16:uniqueId val="{00000000-5DCB-4391-BBEE-E0FB079AD9E7}"/>
            </c:ext>
          </c:extLst>
        </c:ser>
        <c:ser>
          <c:idx val="1"/>
          <c:order val="1"/>
          <c:tx>
            <c:strRef>
              <c:f>'F13'!$C$4</c:f>
              <c:strCache>
                <c:ptCount val="1"/>
                <c:pt idx="0">
                  <c:v>Technicians &amp; associate professionals</c:v>
                </c:pt>
              </c:strCache>
            </c:strRef>
          </c:tx>
          <c:spPr>
            <a:ln w="28575" cap="rnd">
              <a:solidFill>
                <a:srgbClr val="DC8633">
                  <a:alpha val="80000"/>
                </a:srgbClr>
              </a:solidFill>
              <a:prstDash val="sysDash"/>
              <a:round/>
            </a:ln>
            <a:effectLst/>
          </c:spPr>
          <c:marker>
            <c:symbol val="none"/>
          </c:marker>
          <c:cat>
            <c:numRef>
              <c:f>'F13'!$A$5:$A$20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'F13'!$C$5:$C$20</c:f>
              <c:numCache>
                <c:formatCode>0%</c:formatCode>
                <c:ptCount val="16"/>
                <c:pt idx="0">
                  <c:v>0.28404572564612324</c:v>
                </c:pt>
                <c:pt idx="1">
                  <c:v>0.24823621635746015</c:v>
                </c:pt>
                <c:pt idx="2">
                  <c:v>0.15342615342615343</c:v>
                </c:pt>
                <c:pt idx="3">
                  <c:v>0.11829436038514443</c:v>
                </c:pt>
                <c:pt idx="4">
                  <c:v>0.12872928176795581</c:v>
                </c:pt>
                <c:pt idx="5">
                  <c:v>0.14920717442162723</c:v>
                </c:pt>
                <c:pt idx="6">
                  <c:v>0.14621474517565561</c:v>
                </c:pt>
                <c:pt idx="7">
                  <c:v>0.19468438538205979</c:v>
                </c:pt>
                <c:pt idx="8">
                  <c:v>0.20573538996306756</c:v>
                </c:pt>
                <c:pt idx="9">
                  <c:v>0.22631094756209752</c:v>
                </c:pt>
                <c:pt idx="10">
                  <c:v>0.25837691264768547</c:v>
                </c:pt>
                <c:pt idx="11">
                  <c:v>0.29876815591101308</c:v>
                </c:pt>
                <c:pt idx="12">
                  <c:v>0.30902413431269676</c:v>
                </c:pt>
                <c:pt idx="13">
                  <c:v>0.26736566186107469</c:v>
                </c:pt>
                <c:pt idx="14">
                  <c:v>0.43954619124797406</c:v>
                </c:pt>
                <c:pt idx="15">
                  <c:v>0.534092589853572</c:v>
                </c:pt>
              </c:numCache>
            </c:numRef>
          </c:val>
          <c:smooth val="0"/>
          <c:extLst>
            <c:ext xmlns:c16="http://schemas.microsoft.com/office/drawing/2014/chart" uri="{C3380CC4-5D6E-409C-BE32-E72D297353CC}">
              <c16:uniqueId val="{00000001-5DCB-4391-BBEE-E0FB079AD9E7}"/>
            </c:ext>
          </c:extLst>
        </c:ser>
        <c:ser>
          <c:idx val="2"/>
          <c:order val="2"/>
          <c:tx>
            <c:strRef>
              <c:f>'F13'!$D$4</c:f>
              <c:strCache>
                <c:ptCount val="1"/>
                <c:pt idx="0">
                  <c:v>Tradespersons &amp; rel workers (inc apprentices)</c:v>
                </c:pt>
              </c:strCache>
            </c:strRef>
          </c:tx>
          <c:spPr>
            <a:ln w="28575" cap="rnd">
              <a:solidFill>
                <a:srgbClr val="A8AD00">
                  <a:alpha val="50000"/>
                </a:srgbClr>
              </a:solidFill>
              <a:round/>
            </a:ln>
            <a:effectLst/>
          </c:spPr>
          <c:marker>
            <c:symbol val="none"/>
          </c:marker>
          <c:cat>
            <c:numRef>
              <c:f>'F13'!$A$5:$A$20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'F13'!$D$5:$D$20</c:f>
              <c:numCache>
                <c:formatCode>0%</c:formatCode>
                <c:ptCount val="16"/>
                <c:pt idx="0">
                  <c:v>0.34288692027097445</c:v>
                </c:pt>
                <c:pt idx="1">
                  <c:v>0.28063747939182998</c:v>
                </c:pt>
                <c:pt idx="2">
                  <c:v>0.15957446808510639</c:v>
                </c:pt>
                <c:pt idx="3">
                  <c:v>0.14320096269554752</c:v>
                </c:pt>
                <c:pt idx="4">
                  <c:v>0.14639769452449566</c:v>
                </c:pt>
                <c:pt idx="5">
                  <c:v>0.19796271381895061</c:v>
                </c:pt>
                <c:pt idx="6">
                  <c:v>0.19905126801678527</c:v>
                </c:pt>
                <c:pt idx="7">
                  <c:v>0.24228343843345504</c:v>
                </c:pt>
                <c:pt idx="8">
                  <c:v>0.27380758587009607</c:v>
                </c:pt>
                <c:pt idx="9">
                  <c:v>0.27641616620678461</c:v>
                </c:pt>
                <c:pt idx="10">
                  <c:v>0.34322155345371169</c:v>
                </c:pt>
                <c:pt idx="11">
                  <c:v>0.37098545155091955</c:v>
                </c:pt>
                <c:pt idx="12">
                  <c:v>0.40344827586206894</c:v>
                </c:pt>
                <c:pt idx="13">
                  <c:v>0.33407110250380412</c:v>
                </c:pt>
                <c:pt idx="14">
                  <c:v>0.50484420005236974</c:v>
                </c:pt>
                <c:pt idx="15">
                  <c:v>0.58924264351181865</c:v>
                </c:pt>
              </c:numCache>
            </c:numRef>
          </c:val>
          <c:smooth val="0"/>
          <c:extLst>
            <c:ext xmlns:c16="http://schemas.microsoft.com/office/drawing/2014/chart" uri="{C3380CC4-5D6E-409C-BE32-E72D297353CC}">
              <c16:uniqueId val="{00000002-5DCB-4391-BBEE-E0FB079AD9E7}"/>
            </c:ext>
          </c:extLst>
        </c:ser>
        <c:ser>
          <c:idx val="3"/>
          <c:order val="3"/>
          <c:tx>
            <c:strRef>
              <c:f>'F13'!$E$4</c:f>
              <c:strCache>
                <c:ptCount val="1"/>
                <c:pt idx="0">
                  <c:v>All other occupations</c:v>
                </c:pt>
              </c:strCache>
            </c:strRef>
          </c:tx>
          <c:spPr>
            <a:ln w="28575" cap="rnd">
              <a:solidFill>
                <a:srgbClr val="4298B5">
                  <a:alpha val="50000"/>
                </a:srgbClr>
              </a:solidFill>
              <a:prstDash val="sysDot"/>
              <a:round/>
            </a:ln>
            <a:effectLst/>
          </c:spPr>
          <c:marker>
            <c:symbol val="none"/>
          </c:marker>
          <c:cat>
            <c:numRef>
              <c:f>'F13'!$A$5:$A$20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'F13'!$E$5:$E$20</c:f>
              <c:numCache>
                <c:formatCode>0%</c:formatCode>
                <c:ptCount val="16"/>
                <c:pt idx="0">
                  <c:v>0.13425314937012597</c:v>
                </c:pt>
                <c:pt idx="1">
                  <c:v>0.10902445172674566</c:v>
                </c:pt>
                <c:pt idx="2">
                  <c:v>5.728587319243604E-2</c:v>
                </c:pt>
                <c:pt idx="3">
                  <c:v>5.4920231540307778E-2</c:v>
                </c:pt>
                <c:pt idx="4">
                  <c:v>5.3116241825703993E-2</c:v>
                </c:pt>
                <c:pt idx="5">
                  <c:v>4.5736643281165675E-2</c:v>
                </c:pt>
                <c:pt idx="6">
                  <c:v>6.418692090774808E-2</c:v>
                </c:pt>
                <c:pt idx="7">
                  <c:v>8.041650984819973E-2</c:v>
                </c:pt>
                <c:pt idx="8">
                  <c:v>8.0794205794205792E-2</c:v>
                </c:pt>
                <c:pt idx="9">
                  <c:v>0.10054798011979101</c:v>
                </c:pt>
                <c:pt idx="10">
                  <c:v>0.12736443883984869</c:v>
                </c:pt>
                <c:pt idx="11">
                  <c:v>0.17224778003637531</c:v>
                </c:pt>
                <c:pt idx="12">
                  <c:v>0.19627369097333761</c:v>
                </c:pt>
                <c:pt idx="13">
                  <c:v>0.1518743992310157</c:v>
                </c:pt>
                <c:pt idx="14">
                  <c:v>0.33211604787989452</c:v>
                </c:pt>
                <c:pt idx="15">
                  <c:v>0.41667474551623851</c:v>
                </c:pt>
              </c:numCache>
            </c:numRef>
          </c:val>
          <c:smooth val="0"/>
          <c:extLst>
            <c:ext xmlns:c16="http://schemas.microsoft.com/office/drawing/2014/chart" uri="{C3380CC4-5D6E-409C-BE32-E72D297353CC}">
              <c16:uniqueId val="{00000003-5DCB-4391-BBEE-E0FB079AD9E7}"/>
            </c:ext>
          </c:extLst>
        </c:ser>
        <c:dLbls>
          <c:showLegendKey val="0"/>
          <c:showVal val="0"/>
          <c:showCatName val="0"/>
          <c:showSerName val="0"/>
          <c:showPercent val="0"/>
          <c:showBubbleSize val="0"/>
        </c:dLbls>
        <c:smooth val="0"/>
        <c:axId val="337098232"/>
        <c:axId val="337097904"/>
      </c:lineChart>
      <c:catAx>
        <c:axId val="33709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7904"/>
        <c:crosses val="autoZero"/>
        <c:auto val="1"/>
        <c:lblAlgn val="ctr"/>
        <c:lblOffset val="100"/>
        <c:tickLblSkip val="2"/>
        <c:noMultiLvlLbl val="0"/>
      </c:catAx>
      <c:valAx>
        <c:axId val="337097904"/>
        <c:scaling>
          <c:orientation val="minMax"/>
          <c:max val="0.60000000000000009"/>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businesses</a:t>
                </a:r>
              </a:p>
            </c:rich>
          </c:tx>
          <c:layout>
            <c:manualLayout>
              <c:xMode val="edge"/>
              <c:yMode val="edge"/>
              <c:x val="1.5476430976430968E-3"/>
              <c:y val="0.146762731664543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8232"/>
        <c:crosses val="autoZero"/>
        <c:crossBetween val="midCat"/>
      </c:valAx>
      <c:spPr>
        <a:noFill/>
        <a:ln>
          <a:noFill/>
        </a:ln>
        <a:effectLst/>
      </c:spPr>
    </c:plotArea>
    <c:legend>
      <c:legendPos val="b"/>
      <c:layout>
        <c:manualLayout>
          <c:xMode val="edge"/>
          <c:yMode val="edge"/>
          <c:x val="5.131313131313131E-2"/>
          <c:y val="0.84173104673104671"/>
          <c:w val="0.94654882154882158"/>
          <c:h val="0.154723609723609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6-19 employees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543771043771"/>
          <c:y val="0.10585388888888889"/>
          <c:w val="0.85638903306212677"/>
          <c:h val="0.64306111111111108"/>
        </c:manualLayout>
      </c:layout>
      <c:barChart>
        <c:barDir val="col"/>
        <c:grouping val="percentStacked"/>
        <c:varyColors val="0"/>
        <c:ser>
          <c:idx val="3"/>
          <c:order val="0"/>
          <c:tx>
            <c:strRef>
              <c:f>'F104'!$C$31</c:f>
              <c:strCache>
                <c:ptCount val="1"/>
                <c:pt idx="0">
                  <c:v>NZ only</c:v>
                </c:pt>
              </c:strCache>
            </c:strRef>
          </c:tx>
          <c:spPr>
            <a:solidFill>
              <a:srgbClr val="4298B5">
                <a:lumMod val="75000"/>
              </a:srgbClr>
            </a:solidFill>
            <a:ln>
              <a:solidFill>
                <a:srgbClr val="4298B5">
                  <a:lumMod val="75000"/>
                </a:srgbClr>
              </a:solidFill>
            </a:ln>
            <a:effectLst/>
          </c:spPr>
          <c:invertIfNegative val="0"/>
          <c:cat>
            <c:strRef>
              <c:f>'F104'!$B$32:$B$38</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'F104'!$C$32:$C$38</c:f>
              <c:numCache>
                <c:formatCode>0.000</c:formatCode>
                <c:ptCount val="7"/>
                <c:pt idx="0">
                  <c:v>0.38800000000000001</c:v>
                </c:pt>
                <c:pt idx="1">
                  <c:v>0.34599999999999997</c:v>
                </c:pt>
                <c:pt idx="2">
                  <c:v>0.52200000000000002</c:v>
                </c:pt>
                <c:pt idx="3">
                  <c:v>0.245</c:v>
                </c:pt>
                <c:pt idx="4">
                  <c:v>0.17899999999999999</c:v>
                </c:pt>
                <c:pt idx="5">
                  <c:v>0.53800000000000003</c:v>
                </c:pt>
                <c:pt idx="6">
                  <c:v>0.47099999999999997</c:v>
                </c:pt>
              </c:numCache>
            </c:numRef>
          </c:val>
          <c:extLst>
            <c:ext xmlns:c16="http://schemas.microsoft.com/office/drawing/2014/chart" uri="{C3380CC4-5D6E-409C-BE32-E72D297353CC}">
              <c16:uniqueId val="{00000000-BD1F-4779-A37A-46E8644C1089}"/>
            </c:ext>
          </c:extLst>
        </c:ser>
        <c:ser>
          <c:idx val="2"/>
          <c:order val="1"/>
          <c:tx>
            <c:strRef>
              <c:f>'F104'!$D$31</c:f>
              <c:strCache>
                <c:ptCount val="1"/>
                <c:pt idx="0">
                  <c:v>NZ and overseas</c:v>
                </c:pt>
              </c:strCache>
            </c:strRef>
          </c:tx>
          <c:spPr>
            <a:solidFill>
              <a:srgbClr val="4298B5"/>
            </a:solidFill>
            <a:ln>
              <a:solidFill>
                <a:srgbClr val="4298B5"/>
              </a:solidFill>
            </a:ln>
            <a:effectLst/>
          </c:spPr>
          <c:invertIfNegative val="0"/>
          <c:cat>
            <c:strRef>
              <c:f>'F104'!$B$32:$B$38</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'F104'!$D$32:$D$38</c:f>
              <c:numCache>
                <c:formatCode>0.000</c:formatCode>
                <c:ptCount val="7"/>
                <c:pt idx="0">
                  <c:v>9.5000000000000001E-2</c:v>
                </c:pt>
                <c:pt idx="1">
                  <c:v>0.111</c:v>
                </c:pt>
                <c:pt idx="2">
                  <c:v>0.09</c:v>
                </c:pt>
                <c:pt idx="3">
                  <c:v>6.8000000000000005E-2</c:v>
                </c:pt>
                <c:pt idx="4">
                  <c:v>2.7E-2</c:v>
                </c:pt>
                <c:pt idx="5">
                  <c:v>5.7000000000000002E-2</c:v>
                </c:pt>
                <c:pt idx="6">
                  <c:v>5.1999999999999998E-2</c:v>
                </c:pt>
              </c:numCache>
            </c:numRef>
          </c:val>
          <c:extLst>
            <c:ext xmlns:c16="http://schemas.microsoft.com/office/drawing/2014/chart" uri="{C3380CC4-5D6E-409C-BE32-E72D297353CC}">
              <c16:uniqueId val="{00000001-BD1F-4779-A37A-46E8644C1089}"/>
            </c:ext>
          </c:extLst>
        </c:ser>
        <c:ser>
          <c:idx val="1"/>
          <c:order val="2"/>
          <c:tx>
            <c:strRef>
              <c:f>'F104'!$E$31</c:f>
              <c:strCache>
                <c:ptCount val="1"/>
                <c:pt idx="0">
                  <c:v>overseas only</c:v>
                </c:pt>
              </c:strCache>
            </c:strRef>
          </c:tx>
          <c:spPr>
            <a:solidFill>
              <a:srgbClr val="4298B5">
                <a:lumMod val="60000"/>
                <a:lumOff val="40000"/>
              </a:srgbClr>
            </a:solidFill>
            <a:ln>
              <a:solidFill>
                <a:srgbClr val="4298B5">
                  <a:lumMod val="60000"/>
                  <a:lumOff val="40000"/>
                </a:srgbClr>
              </a:solidFill>
            </a:ln>
            <a:effectLst/>
          </c:spPr>
          <c:invertIfNegative val="0"/>
          <c:cat>
            <c:strRef>
              <c:f>'F104'!$B$32:$B$38</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'F104'!$E$32:$E$38</c:f>
              <c:numCache>
                <c:formatCode>0.000</c:formatCode>
                <c:ptCount val="7"/>
                <c:pt idx="0">
                  <c:v>0.01</c:v>
                </c:pt>
                <c:pt idx="1">
                  <c:v>2.7E-2</c:v>
                </c:pt>
                <c:pt idx="2">
                  <c:v>8.0000000000000002E-3</c:v>
                </c:pt>
                <c:pt idx="3">
                  <c:v>1.7000000000000001E-2</c:v>
                </c:pt>
                <c:pt idx="4">
                  <c:v>6.0000000000000001E-3</c:v>
                </c:pt>
                <c:pt idx="5">
                  <c:v>1.0999999999999999E-2</c:v>
                </c:pt>
                <c:pt idx="6">
                  <c:v>4.0000000000000001E-3</c:v>
                </c:pt>
              </c:numCache>
            </c:numRef>
          </c:val>
          <c:extLst>
            <c:ext xmlns:c16="http://schemas.microsoft.com/office/drawing/2014/chart" uri="{C3380CC4-5D6E-409C-BE32-E72D297353CC}">
              <c16:uniqueId val="{00000002-BD1F-4779-A37A-46E8644C1089}"/>
            </c:ext>
          </c:extLst>
        </c:ser>
        <c:ser>
          <c:idx val="0"/>
          <c:order val="3"/>
          <c:tx>
            <c:strRef>
              <c:f>'F104'!$F$31</c:f>
              <c:strCache>
                <c:ptCount val="1"/>
                <c:pt idx="0">
                  <c:v>not applicable</c:v>
                </c:pt>
              </c:strCache>
            </c:strRef>
          </c:tx>
          <c:spPr>
            <a:noFill/>
            <a:ln>
              <a:noFill/>
            </a:ln>
            <a:effectLst/>
          </c:spPr>
          <c:invertIfNegative val="0"/>
          <c:cat>
            <c:strRef>
              <c:f>'F104'!$B$32:$B$38</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'F104'!$F$32:$F$38</c:f>
              <c:numCache>
                <c:formatCode>0.000</c:formatCode>
                <c:ptCount val="7"/>
                <c:pt idx="0">
                  <c:v>0.50700000000000001</c:v>
                </c:pt>
                <c:pt idx="1">
                  <c:v>0.51600000000000001</c:v>
                </c:pt>
                <c:pt idx="2">
                  <c:v>0.38</c:v>
                </c:pt>
                <c:pt idx="3">
                  <c:v>0.67</c:v>
                </c:pt>
                <c:pt idx="4">
                  <c:v>0.78800000000000003</c:v>
                </c:pt>
                <c:pt idx="5">
                  <c:v>0.39300000000000002</c:v>
                </c:pt>
                <c:pt idx="6">
                  <c:v>0.47299999999999998</c:v>
                </c:pt>
              </c:numCache>
            </c:numRef>
          </c:val>
          <c:extLst>
            <c:ext xmlns:c16="http://schemas.microsoft.com/office/drawing/2014/chart" uri="{C3380CC4-5D6E-409C-BE32-E72D297353CC}">
              <c16:uniqueId val="{00000003-BD1F-4779-A37A-46E8644C1089}"/>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6.4114488908163115E-3"/>
              <c:y val="7.3234999999999981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20-49 employees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543771043771"/>
          <c:y val="0.10585388888888889"/>
          <c:w val="0.85638903306212677"/>
          <c:h val="0.64306111111111108"/>
        </c:manualLayout>
      </c:layout>
      <c:barChart>
        <c:barDir val="col"/>
        <c:grouping val="percentStacked"/>
        <c:varyColors val="0"/>
        <c:ser>
          <c:idx val="3"/>
          <c:order val="0"/>
          <c:tx>
            <c:strRef>
              <c:f>'F104'!$C$15</c:f>
              <c:strCache>
                <c:ptCount val="1"/>
                <c:pt idx="0">
                  <c:v>NZ only</c:v>
                </c:pt>
              </c:strCache>
            </c:strRef>
          </c:tx>
          <c:spPr>
            <a:solidFill>
              <a:srgbClr val="4298B5">
                <a:lumMod val="75000"/>
              </a:srgbClr>
            </a:solidFill>
            <a:ln>
              <a:solidFill>
                <a:srgbClr val="4298B5">
                  <a:lumMod val="75000"/>
                </a:srgbClr>
              </a:solidFill>
            </a:ln>
            <a:effectLst/>
          </c:spPr>
          <c:invertIfNegative val="0"/>
          <c:cat>
            <c:strRef>
              <c:f>'F104'!$B$16:$B$22</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'F104'!$C$16:$C$22</c:f>
              <c:numCache>
                <c:formatCode>0.000</c:formatCode>
                <c:ptCount val="7"/>
                <c:pt idx="0">
                  <c:v>0.35799999999999998</c:v>
                </c:pt>
                <c:pt idx="1">
                  <c:v>0.317</c:v>
                </c:pt>
                <c:pt idx="2">
                  <c:v>0.47099999999999997</c:v>
                </c:pt>
                <c:pt idx="3">
                  <c:v>0.28599999999999998</c:v>
                </c:pt>
                <c:pt idx="4">
                  <c:v>0.19700000000000001</c:v>
                </c:pt>
                <c:pt idx="5">
                  <c:v>0.60199999999999998</c:v>
                </c:pt>
                <c:pt idx="6">
                  <c:v>0.53900000000000003</c:v>
                </c:pt>
              </c:numCache>
            </c:numRef>
          </c:val>
          <c:extLst>
            <c:ext xmlns:c16="http://schemas.microsoft.com/office/drawing/2014/chart" uri="{C3380CC4-5D6E-409C-BE32-E72D297353CC}">
              <c16:uniqueId val="{00000000-770A-4052-A6C2-DDEB080E59A7}"/>
            </c:ext>
          </c:extLst>
        </c:ser>
        <c:ser>
          <c:idx val="2"/>
          <c:order val="1"/>
          <c:tx>
            <c:strRef>
              <c:f>'F104'!$D$15</c:f>
              <c:strCache>
                <c:ptCount val="1"/>
                <c:pt idx="0">
                  <c:v>NZ and overseas</c:v>
                </c:pt>
              </c:strCache>
            </c:strRef>
          </c:tx>
          <c:spPr>
            <a:solidFill>
              <a:srgbClr val="4298B5"/>
            </a:solidFill>
            <a:ln>
              <a:solidFill>
                <a:srgbClr val="4298B5"/>
              </a:solidFill>
            </a:ln>
            <a:effectLst/>
          </c:spPr>
          <c:invertIfNegative val="0"/>
          <c:cat>
            <c:strRef>
              <c:f>'F104'!$B$16:$B$22</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'F104'!$D$16:$D$22</c:f>
              <c:numCache>
                <c:formatCode>0.000</c:formatCode>
                <c:ptCount val="7"/>
                <c:pt idx="0">
                  <c:v>0.17299999999999999</c:v>
                </c:pt>
                <c:pt idx="1">
                  <c:v>0.152</c:v>
                </c:pt>
                <c:pt idx="2">
                  <c:v>0.192</c:v>
                </c:pt>
                <c:pt idx="3">
                  <c:v>0.11700000000000001</c:v>
                </c:pt>
                <c:pt idx="4">
                  <c:v>5.0999999999999997E-2</c:v>
                </c:pt>
                <c:pt idx="5">
                  <c:v>9.7000000000000003E-2</c:v>
                </c:pt>
                <c:pt idx="6">
                  <c:v>8.4000000000000005E-2</c:v>
                </c:pt>
              </c:numCache>
            </c:numRef>
          </c:val>
          <c:extLst>
            <c:ext xmlns:c16="http://schemas.microsoft.com/office/drawing/2014/chart" uri="{C3380CC4-5D6E-409C-BE32-E72D297353CC}">
              <c16:uniqueId val="{00000001-770A-4052-A6C2-DDEB080E59A7}"/>
            </c:ext>
          </c:extLst>
        </c:ser>
        <c:ser>
          <c:idx val="1"/>
          <c:order val="2"/>
          <c:tx>
            <c:strRef>
              <c:f>'F104'!$E$15</c:f>
              <c:strCache>
                <c:ptCount val="1"/>
                <c:pt idx="0">
                  <c:v>overseas only</c:v>
                </c:pt>
              </c:strCache>
            </c:strRef>
          </c:tx>
          <c:spPr>
            <a:solidFill>
              <a:srgbClr val="4298B5">
                <a:lumMod val="60000"/>
                <a:lumOff val="40000"/>
              </a:srgbClr>
            </a:solidFill>
            <a:ln>
              <a:solidFill>
                <a:srgbClr val="4298B5">
                  <a:lumMod val="60000"/>
                  <a:lumOff val="40000"/>
                </a:srgbClr>
              </a:solidFill>
            </a:ln>
            <a:effectLst/>
          </c:spPr>
          <c:invertIfNegative val="0"/>
          <c:cat>
            <c:strRef>
              <c:f>'F104'!$B$16:$B$22</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'F104'!$E$16:$E$22</c:f>
              <c:numCache>
                <c:formatCode>0.000</c:formatCode>
                <c:ptCount val="7"/>
                <c:pt idx="0">
                  <c:v>8.0000000000000002E-3</c:v>
                </c:pt>
                <c:pt idx="1">
                  <c:v>3.2000000000000001E-2</c:v>
                </c:pt>
                <c:pt idx="2">
                  <c:v>1.6E-2</c:v>
                </c:pt>
                <c:pt idx="3">
                  <c:v>1.2E-2</c:v>
                </c:pt>
                <c:pt idx="4">
                  <c:v>5.0000000000000001E-3</c:v>
                </c:pt>
                <c:pt idx="5">
                  <c:v>6.0000000000000001E-3</c:v>
                </c:pt>
                <c:pt idx="6">
                  <c:v>2E-3</c:v>
                </c:pt>
              </c:numCache>
            </c:numRef>
          </c:val>
          <c:extLst>
            <c:ext xmlns:c16="http://schemas.microsoft.com/office/drawing/2014/chart" uri="{C3380CC4-5D6E-409C-BE32-E72D297353CC}">
              <c16:uniqueId val="{00000002-770A-4052-A6C2-DDEB080E59A7}"/>
            </c:ext>
          </c:extLst>
        </c:ser>
        <c:ser>
          <c:idx val="0"/>
          <c:order val="3"/>
          <c:tx>
            <c:strRef>
              <c:f>'F104'!$F$15</c:f>
              <c:strCache>
                <c:ptCount val="1"/>
                <c:pt idx="0">
                  <c:v>not applicable</c:v>
                </c:pt>
              </c:strCache>
            </c:strRef>
          </c:tx>
          <c:spPr>
            <a:noFill/>
            <a:ln>
              <a:noFill/>
            </a:ln>
            <a:effectLst/>
          </c:spPr>
          <c:invertIfNegative val="0"/>
          <c:cat>
            <c:strRef>
              <c:f>'F104'!$B$16:$B$22</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'F104'!$F$16:$F$22</c:f>
              <c:numCache>
                <c:formatCode>0.000</c:formatCode>
                <c:ptCount val="7"/>
                <c:pt idx="0">
                  <c:v>0.46100000000000002</c:v>
                </c:pt>
                <c:pt idx="1">
                  <c:v>0.499</c:v>
                </c:pt>
                <c:pt idx="2">
                  <c:v>0.32100000000000001</c:v>
                </c:pt>
                <c:pt idx="3">
                  <c:v>0.58499999999999996</c:v>
                </c:pt>
                <c:pt idx="4">
                  <c:v>0.747</c:v>
                </c:pt>
                <c:pt idx="5">
                  <c:v>0.29399999999999998</c:v>
                </c:pt>
                <c:pt idx="6">
                  <c:v>0.375</c:v>
                </c:pt>
              </c:numCache>
            </c:numRef>
          </c:val>
          <c:extLst>
            <c:ext xmlns:c16="http://schemas.microsoft.com/office/drawing/2014/chart" uri="{C3380CC4-5D6E-409C-BE32-E72D297353CC}">
              <c16:uniqueId val="{00000003-770A-4052-A6C2-DDEB080E59A7}"/>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50-99 employees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543771043771"/>
          <c:y val="0.10585388888888889"/>
          <c:w val="0.85638903306212677"/>
          <c:h val="0.64306111111111108"/>
        </c:manualLayout>
      </c:layout>
      <c:barChart>
        <c:barDir val="col"/>
        <c:grouping val="percentStacked"/>
        <c:varyColors val="0"/>
        <c:ser>
          <c:idx val="3"/>
          <c:order val="0"/>
          <c:tx>
            <c:strRef>
              <c:f>'F104'!$C$23</c:f>
              <c:strCache>
                <c:ptCount val="1"/>
                <c:pt idx="0">
                  <c:v>NZ only</c:v>
                </c:pt>
              </c:strCache>
            </c:strRef>
          </c:tx>
          <c:spPr>
            <a:solidFill>
              <a:srgbClr val="4298B5">
                <a:lumMod val="75000"/>
              </a:srgbClr>
            </a:solidFill>
            <a:ln>
              <a:solidFill>
                <a:srgbClr val="4298B5">
                  <a:lumMod val="75000"/>
                </a:srgbClr>
              </a:solidFill>
            </a:ln>
            <a:effectLst/>
          </c:spPr>
          <c:invertIfNegative val="0"/>
          <c:cat>
            <c:strRef>
              <c:f>'F104'!$B$24:$B$30</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'F104'!$C$24:$C$30</c:f>
              <c:numCache>
                <c:formatCode>0.000</c:formatCode>
                <c:ptCount val="7"/>
                <c:pt idx="0">
                  <c:v>0.27</c:v>
                </c:pt>
                <c:pt idx="1">
                  <c:v>0.24099999999999999</c:v>
                </c:pt>
                <c:pt idx="2">
                  <c:v>0.42399999999999999</c:v>
                </c:pt>
                <c:pt idx="3">
                  <c:v>0.23699999999999999</c:v>
                </c:pt>
                <c:pt idx="4">
                  <c:v>0.19600000000000001</c:v>
                </c:pt>
                <c:pt idx="5">
                  <c:v>0.60299999999999998</c:v>
                </c:pt>
                <c:pt idx="6">
                  <c:v>0.48399999999999999</c:v>
                </c:pt>
              </c:numCache>
            </c:numRef>
          </c:val>
          <c:extLst>
            <c:ext xmlns:c16="http://schemas.microsoft.com/office/drawing/2014/chart" uri="{C3380CC4-5D6E-409C-BE32-E72D297353CC}">
              <c16:uniqueId val="{00000000-21FE-498E-B025-71D4EE122BDC}"/>
            </c:ext>
          </c:extLst>
        </c:ser>
        <c:ser>
          <c:idx val="2"/>
          <c:order val="1"/>
          <c:tx>
            <c:strRef>
              <c:f>'F104'!$D$23</c:f>
              <c:strCache>
                <c:ptCount val="1"/>
                <c:pt idx="0">
                  <c:v>NZ and overseas</c:v>
                </c:pt>
              </c:strCache>
            </c:strRef>
          </c:tx>
          <c:spPr>
            <a:solidFill>
              <a:srgbClr val="4298B5"/>
            </a:solidFill>
            <a:ln>
              <a:solidFill>
                <a:srgbClr val="4298B5"/>
              </a:solidFill>
            </a:ln>
            <a:effectLst/>
          </c:spPr>
          <c:invertIfNegative val="0"/>
          <c:cat>
            <c:strRef>
              <c:f>'F104'!$B$24:$B$30</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'F104'!$D$24:$D$30</c:f>
              <c:numCache>
                <c:formatCode>0.000</c:formatCode>
                <c:ptCount val="7"/>
                <c:pt idx="0">
                  <c:v>0.215</c:v>
                </c:pt>
                <c:pt idx="1">
                  <c:v>0.19600000000000001</c:v>
                </c:pt>
                <c:pt idx="2">
                  <c:v>0.27300000000000002</c:v>
                </c:pt>
                <c:pt idx="3">
                  <c:v>0.185</c:v>
                </c:pt>
                <c:pt idx="4">
                  <c:v>7.3999999999999996E-2</c:v>
                </c:pt>
                <c:pt idx="5">
                  <c:v>0.151</c:v>
                </c:pt>
                <c:pt idx="6">
                  <c:v>0.14499999999999999</c:v>
                </c:pt>
              </c:numCache>
            </c:numRef>
          </c:val>
          <c:extLst>
            <c:ext xmlns:c16="http://schemas.microsoft.com/office/drawing/2014/chart" uri="{C3380CC4-5D6E-409C-BE32-E72D297353CC}">
              <c16:uniqueId val="{00000001-21FE-498E-B025-71D4EE122BDC}"/>
            </c:ext>
          </c:extLst>
        </c:ser>
        <c:ser>
          <c:idx val="1"/>
          <c:order val="2"/>
          <c:tx>
            <c:strRef>
              <c:f>'F104'!$E$23</c:f>
              <c:strCache>
                <c:ptCount val="1"/>
                <c:pt idx="0">
                  <c:v>overseas only</c:v>
                </c:pt>
              </c:strCache>
            </c:strRef>
          </c:tx>
          <c:spPr>
            <a:solidFill>
              <a:srgbClr val="4298B5">
                <a:lumMod val="60000"/>
                <a:lumOff val="40000"/>
              </a:srgbClr>
            </a:solidFill>
            <a:ln>
              <a:solidFill>
                <a:srgbClr val="4298B5">
                  <a:lumMod val="60000"/>
                  <a:lumOff val="40000"/>
                </a:srgbClr>
              </a:solidFill>
            </a:ln>
            <a:effectLst/>
          </c:spPr>
          <c:invertIfNegative val="0"/>
          <c:cat>
            <c:strRef>
              <c:f>'F104'!$B$24:$B$30</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'F104'!$E$24:$E$30</c:f>
              <c:numCache>
                <c:formatCode>0.000</c:formatCode>
                <c:ptCount val="7"/>
                <c:pt idx="0">
                  <c:v>1.2E-2</c:v>
                </c:pt>
                <c:pt idx="1">
                  <c:v>4.2000000000000003E-2</c:v>
                </c:pt>
                <c:pt idx="2">
                  <c:v>1.2999999999999999E-2</c:v>
                </c:pt>
                <c:pt idx="3">
                  <c:v>2.5000000000000001E-2</c:v>
                </c:pt>
                <c:pt idx="4">
                  <c:v>0.01</c:v>
                </c:pt>
                <c:pt idx="5">
                  <c:v>1.2E-2</c:v>
                </c:pt>
                <c:pt idx="6">
                  <c:v>1E-3</c:v>
                </c:pt>
              </c:numCache>
            </c:numRef>
          </c:val>
          <c:extLst>
            <c:ext xmlns:c16="http://schemas.microsoft.com/office/drawing/2014/chart" uri="{C3380CC4-5D6E-409C-BE32-E72D297353CC}">
              <c16:uniqueId val="{00000002-21FE-498E-B025-71D4EE122BDC}"/>
            </c:ext>
          </c:extLst>
        </c:ser>
        <c:ser>
          <c:idx val="0"/>
          <c:order val="3"/>
          <c:tx>
            <c:strRef>
              <c:f>'F104'!$F$23</c:f>
              <c:strCache>
                <c:ptCount val="1"/>
                <c:pt idx="0">
                  <c:v>not applicable</c:v>
                </c:pt>
              </c:strCache>
            </c:strRef>
          </c:tx>
          <c:spPr>
            <a:noFill/>
            <a:ln>
              <a:noFill/>
            </a:ln>
            <a:effectLst/>
          </c:spPr>
          <c:invertIfNegative val="0"/>
          <c:cat>
            <c:strRef>
              <c:f>'F104'!$B$24:$B$30</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'F104'!$F$24:$F$30</c:f>
              <c:numCache>
                <c:formatCode>0.000</c:formatCode>
                <c:ptCount val="7"/>
                <c:pt idx="0">
                  <c:v>0.503</c:v>
                </c:pt>
                <c:pt idx="1">
                  <c:v>0.52100000000000002</c:v>
                </c:pt>
                <c:pt idx="2">
                  <c:v>0.29099999999999998</c:v>
                </c:pt>
                <c:pt idx="3">
                  <c:v>0.55400000000000005</c:v>
                </c:pt>
                <c:pt idx="4">
                  <c:v>0.72</c:v>
                </c:pt>
                <c:pt idx="5">
                  <c:v>0.23499999999999999</c:v>
                </c:pt>
                <c:pt idx="6">
                  <c:v>0.37</c:v>
                </c:pt>
              </c:numCache>
            </c:numRef>
          </c:val>
          <c:extLst>
            <c:ext xmlns:c16="http://schemas.microsoft.com/office/drawing/2014/chart" uri="{C3380CC4-5D6E-409C-BE32-E72D297353CC}">
              <c16:uniqueId val="{00000003-21FE-498E-B025-71D4EE122BDC}"/>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6.4114488908163115E-3"/>
              <c:y val="7.3234999999999981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100+ employees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543771043771"/>
          <c:y val="0.10585388888888889"/>
          <c:w val="0.85638903306212677"/>
          <c:h val="0.64306111111111108"/>
        </c:manualLayout>
      </c:layout>
      <c:barChart>
        <c:barDir val="col"/>
        <c:grouping val="percentStacked"/>
        <c:varyColors val="0"/>
        <c:ser>
          <c:idx val="3"/>
          <c:order val="0"/>
          <c:tx>
            <c:strRef>
              <c:f>'F104'!$C$7</c:f>
              <c:strCache>
                <c:ptCount val="1"/>
                <c:pt idx="0">
                  <c:v>NZ only</c:v>
                </c:pt>
              </c:strCache>
            </c:strRef>
          </c:tx>
          <c:spPr>
            <a:solidFill>
              <a:srgbClr val="4298B5">
                <a:lumMod val="75000"/>
              </a:srgbClr>
            </a:solidFill>
            <a:ln>
              <a:solidFill>
                <a:srgbClr val="4298B5">
                  <a:lumMod val="75000"/>
                </a:srgbClr>
              </a:solidFill>
            </a:ln>
            <a:effectLst/>
          </c:spPr>
          <c:invertIfNegative val="0"/>
          <c:cat>
            <c:strRef>
              <c:f>'F104'!$B$8:$B$14</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'F104'!$C$8:$C$14</c:f>
              <c:numCache>
                <c:formatCode>0.000</c:formatCode>
                <c:ptCount val="7"/>
                <c:pt idx="0">
                  <c:v>0.23799999999999999</c:v>
                </c:pt>
                <c:pt idx="1">
                  <c:v>0.23400000000000001</c:v>
                </c:pt>
                <c:pt idx="2">
                  <c:v>0.34300000000000003</c:v>
                </c:pt>
                <c:pt idx="3">
                  <c:v>0.23200000000000001</c:v>
                </c:pt>
                <c:pt idx="4">
                  <c:v>0.20200000000000001</c:v>
                </c:pt>
                <c:pt idx="5">
                  <c:v>0.53900000000000003</c:v>
                </c:pt>
                <c:pt idx="6">
                  <c:v>0.443</c:v>
                </c:pt>
              </c:numCache>
            </c:numRef>
          </c:val>
          <c:extLst>
            <c:ext xmlns:c16="http://schemas.microsoft.com/office/drawing/2014/chart" uri="{C3380CC4-5D6E-409C-BE32-E72D297353CC}">
              <c16:uniqueId val="{00000000-9018-4438-9057-43168C69BB7B}"/>
            </c:ext>
          </c:extLst>
        </c:ser>
        <c:ser>
          <c:idx val="2"/>
          <c:order val="1"/>
          <c:tx>
            <c:strRef>
              <c:f>'F104'!$D$7</c:f>
              <c:strCache>
                <c:ptCount val="1"/>
                <c:pt idx="0">
                  <c:v>NZ and overseas</c:v>
                </c:pt>
              </c:strCache>
            </c:strRef>
          </c:tx>
          <c:spPr>
            <a:solidFill>
              <a:srgbClr val="4298B5"/>
            </a:solidFill>
            <a:ln>
              <a:solidFill>
                <a:srgbClr val="4298B5"/>
              </a:solidFill>
            </a:ln>
            <a:effectLst/>
          </c:spPr>
          <c:invertIfNegative val="0"/>
          <c:cat>
            <c:strRef>
              <c:f>'F104'!$B$8:$B$14</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'F104'!$D$8:$D$14</c:f>
              <c:numCache>
                <c:formatCode>0.000</c:formatCode>
                <c:ptCount val="7"/>
                <c:pt idx="0">
                  <c:v>0.24399999999999999</c:v>
                </c:pt>
                <c:pt idx="1">
                  <c:v>0.20499999999999999</c:v>
                </c:pt>
                <c:pt idx="2">
                  <c:v>0.36699999999999999</c:v>
                </c:pt>
                <c:pt idx="3">
                  <c:v>0.30099999999999999</c:v>
                </c:pt>
                <c:pt idx="4">
                  <c:v>0.111</c:v>
                </c:pt>
                <c:pt idx="5">
                  <c:v>0.28499999999999998</c:v>
                </c:pt>
                <c:pt idx="6">
                  <c:v>0.22900000000000001</c:v>
                </c:pt>
              </c:numCache>
            </c:numRef>
          </c:val>
          <c:extLst>
            <c:ext xmlns:c16="http://schemas.microsoft.com/office/drawing/2014/chart" uri="{C3380CC4-5D6E-409C-BE32-E72D297353CC}">
              <c16:uniqueId val="{00000001-9018-4438-9057-43168C69BB7B}"/>
            </c:ext>
          </c:extLst>
        </c:ser>
        <c:ser>
          <c:idx val="1"/>
          <c:order val="2"/>
          <c:tx>
            <c:strRef>
              <c:f>'F104'!$E$7</c:f>
              <c:strCache>
                <c:ptCount val="1"/>
                <c:pt idx="0">
                  <c:v>overseas only</c:v>
                </c:pt>
              </c:strCache>
            </c:strRef>
          </c:tx>
          <c:spPr>
            <a:solidFill>
              <a:srgbClr val="4298B5">
                <a:lumMod val="60000"/>
                <a:lumOff val="40000"/>
              </a:srgbClr>
            </a:solidFill>
            <a:ln>
              <a:solidFill>
                <a:srgbClr val="4298B5">
                  <a:lumMod val="60000"/>
                  <a:lumOff val="40000"/>
                </a:srgbClr>
              </a:solidFill>
            </a:ln>
            <a:effectLst/>
          </c:spPr>
          <c:invertIfNegative val="0"/>
          <c:cat>
            <c:strRef>
              <c:f>'F104'!$B$8:$B$14</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'F104'!$E$8:$E$14</c:f>
              <c:numCache>
                <c:formatCode>0.000</c:formatCode>
                <c:ptCount val="7"/>
                <c:pt idx="0">
                  <c:v>1.4E-2</c:v>
                </c:pt>
                <c:pt idx="1">
                  <c:v>3.4000000000000002E-2</c:v>
                </c:pt>
                <c:pt idx="2">
                  <c:v>1.4999999999999999E-2</c:v>
                </c:pt>
                <c:pt idx="3">
                  <c:v>2.3E-2</c:v>
                </c:pt>
                <c:pt idx="4">
                  <c:v>8.9999999999999993E-3</c:v>
                </c:pt>
                <c:pt idx="5">
                  <c:v>8.0000000000000002E-3</c:v>
                </c:pt>
                <c:pt idx="6">
                  <c:v>2E-3</c:v>
                </c:pt>
              </c:numCache>
            </c:numRef>
          </c:val>
          <c:extLst>
            <c:ext xmlns:c16="http://schemas.microsoft.com/office/drawing/2014/chart" uri="{C3380CC4-5D6E-409C-BE32-E72D297353CC}">
              <c16:uniqueId val="{00000002-9018-4438-9057-43168C69BB7B}"/>
            </c:ext>
          </c:extLst>
        </c:ser>
        <c:ser>
          <c:idx val="0"/>
          <c:order val="3"/>
          <c:tx>
            <c:strRef>
              <c:f>'F104'!$F$7</c:f>
              <c:strCache>
                <c:ptCount val="1"/>
                <c:pt idx="0">
                  <c:v>not applicable</c:v>
                </c:pt>
              </c:strCache>
            </c:strRef>
          </c:tx>
          <c:spPr>
            <a:noFill/>
            <a:ln>
              <a:noFill/>
            </a:ln>
            <a:effectLst/>
          </c:spPr>
          <c:invertIfNegative val="0"/>
          <c:cat>
            <c:strRef>
              <c:f>'F104'!$B$8:$B$14</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'F104'!$F$8:$F$14</c:f>
              <c:numCache>
                <c:formatCode>0.000</c:formatCode>
                <c:ptCount val="7"/>
                <c:pt idx="0">
                  <c:v>0.505</c:v>
                </c:pt>
                <c:pt idx="1">
                  <c:v>0.52800000000000002</c:v>
                </c:pt>
                <c:pt idx="2">
                  <c:v>0.27500000000000002</c:v>
                </c:pt>
                <c:pt idx="3">
                  <c:v>0.44400000000000001</c:v>
                </c:pt>
                <c:pt idx="4">
                  <c:v>0.67800000000000005</c:v>
                </c:pt>
                <c:pt idx="5">
                  <c:v>0.16800000000000001</c:v>
                </c:pt>
                <c:pt idx="6">
                  <c:v>0.32600000000000001</c:v>
                </c:pt>
              </c:numCache>
            </c:numRef>
          </c:val>
          <c:extLst>
            <c:ext xmlns:c16="http://schemas.microsoft.com/office/drawing/2014/chart" uri="{C3380CC4-5D6E-409C-BE32-E72D297353CC}">
              <c16:uniqueId val="{00000003-9018-4438-9057-43168C69BB7B}"/>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Overall</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543771043771"/>
          <c:y val="9.6510734710835419E-2"/>
          <c:w val="0.85852710437710433"/>
          <c:h val="0.57580585476245505"/>
        </c:manualLayout>
      </c:layout>
      <c:barChart>
        <c:barDir val="col"/>
        <c:grouping val="percentStacked"/>
        <c:varyColors val="0"/>
        <c:ser>
          <c:idx val="3"/>
          <c:order val="0"/>
          <c:tx>
            <c:strRef>
              <c:f>'F104'!$C$39</c:f>
              <c:strCache>
                <c:ptCount val="1"/>
                <c:pt idx="0">
                  <c:v>NZ only</c:v>
                </c:pt>
              </c:strCache>
            </c:strRef>
          </c:tx>
          <c:spPr>
            <a:solidFill>
              <a:srgbClr val="4298B5">
                <a:lumMod val="75000"/>
              </a:srgbClr>
            </a:solidFill>
            <a:ln>
              <a:solidFill>
                <a:srgbClr val="4298B5">
                  <a:lumMod val="75000"/>
                </a:srgbClr>
              </a:solidFill>
            </a:ln>
            <a:effectLst/>
          </c:spPr>
          <c:invertIfNegative val="0"/>
          <c:cat>
            <c:strRef>
              <c:f>'F104'!$B$40:$B$46</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'F104'!$C$40:$C$46</c:f>
              <c:numCache>
                <c:formatCode>0.000</c:formatCode>
                <c:ptCount val="7"/>
                <c:pt idx="0">
                  <c:v>0.37</c:v>
                </c:pt>
                <c:pt idx="1">
                  <c:v>0.5</c:v>
                </c:pt>
                <c:pt idx="2">
                  <c:v>0.251</c:v>
                </c:pt>
                <c:pt idx="3">
                  <c:v>0.184</c:v>
                </c:pt>
                <c:pt idx="4">
                  <c:v>0.55300000000000005</c:v>
                </c:pt>
                <c:pt idx="5">
                  <c:v>0.48299999999999998</c:v>
                </c:pt>
                <c:pt idx="6">
                  <c:v>0.33</c:v>
                </c:pt>
              </c:numCache>
            </c:numRef>
          </c:val>
          <c:extLst>
            <c:ext xmlns:c16="http://schemas.microsoft.com/office/drawing/2014/chart" uri="{C3380CC4-5D6E-409C-BE32-E72D297353CC}">
              <c16:uniqueId val="{00000000-7DB1-4D45-9E50-D6D49B8F8FB7}"/>
            </c:ext>
          </c:extLst>
        </c:ser>
        <c:ser>
          <c:idx val="2"/>
          <c:order val="1"/>
          <c:tx>
            <c:strRef>
              <c:f>'F104'!$D$39</c:f>
              <c:strCache>
                <c:ptCount val="1"/>
                <c:pt idx="0">
                  <c:v>NZ and overseas</c:v>
                </c:pt>
              </c:strCache>
            </c:strRef>
          </c:tx>
          <c:spPr>
            <a:solidFill>
              <a:srgbClr val="4298B5"/>
            </a:solidFill>
            <a:ln>
              <a:solidFill>
                <a:srgbClr val="4298B5"/>
              </a:solidFill>
            </a:ln>
            <a:effectLst/>
          </c:spPr>
          <c:invertIfNegative val="0"/>
          <c:cat>
            <c:strRef>
              <c:f>'F104'!$B$40:$B$46</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'F104'!$D$40:$D$46</c:f>
              <c:numCache>
                <c:formatCode>0.000</c:formatCode>
                <c:ptCount val="7"/>
                <c:pt idx="0">
                  <c:v>0.121</c:v>
                </c:pt>
                <c:pt idx="1">
                  <c:v>0.13</c:v>
                </c:pt>
                <c:pt idx="2">
                  <c:v>9.2999999999999999E-2</c:v>
                </c:pt>
                <c:pt idx="3">
                  <c:v>3.6999999999999998E-2</c:v>
                </c:pt>
                <c:pt idx="4">
                  <c:v>7.9000000000000001E-2</c:v>
                </c:pt>
                <c:pt idx="5">
                  <c:v>7.0000000000000007E-2</c:v>
                </c:pt>
                <c:pt idx="6">
                  <c:v>0.127</c:v>
                </c:pt>
              </c:numCache>
            </c:numRef>
          </c:val>
          <c:extLst>
            <c:ext xmlns:c16="http://schemas.microsoft.com/office/drawing/2014/chart" uri="{C3380CC4-5D6E-409C-BE32-E72D297353CC}">
              <c16:uniqueId val="{00000001-7DB1-4D45-9E50-D6D49B8F8FB7}"/>
            </c:ext>
          </c:extLst>
        </c:ser>
        <c:ser>
          <c:idx val="1"/>
          <c:order val="2"/>
          <c:tx>
            <c:strRef>
              <c:f>'F104'!$E$39</c:f>
              <c:strCache>
                <c:ptCount val="1"/>
                <c:pt idx="0">
                  <c:v>overseas only</c:v>
                </c:pt>
              </c:strCache>
            </c:strRef>
          </c:tx>
          <c:spPr>
            <a:solidFill>
              <a:srgbClr val="4298B5">
                <a:lumMod val="60000"/>
                <a:lumOff val="40000"/>
              </a:srgbClr>
            </a:solidFill>
            <a:ln>
              <a:solidFill>
                <a:srgbClr val="4298B5">
                  <a:lumMod val="60000"/>
                  <a:lumOff val="40000"/>
                </a:srgbClr>
              </a:solidFill>
            </a:ln>
            <a:effectLst/>
          </c:spPr>
          <c:invertIfNegative val="0"/>
          <c:cat>
            <c:strRef>
              <c:f>'F104'!$B$40:$B$46</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'F104'!$E$40:$E$46</c:f>
              <c:numCache>
                <c:formatCode>0.000</c:formatCode>
                <c:ptCount val="7"/>
                <c:pt idx="0">
                  <c:v>0.01</c:v>
                </c:pt>
                <c:pt idx="1">
                  <c:v>0.01</c:v>
                </c:pt>
                <c:pt idx="2">
                  <c:v>1.7000000000000001E-2</c:v>
                </c:pt>
                <c:pt idx="3">
                  <c:v>6.0000000000000001E-3</c:v>
                </c:pt>
                <c:pt idx="4">
                  <c:v>0.01</c:v>
                </c:pt>
                <c:pt idx="5">
                  <c:v>3.0000000000000001E-3</c:v>
                </c:pt>
                <c:pt idx="6">
                  <c:v>2.9000000000000001E-2</c:v>
                </c:pt>
              </c:numCache>
            </c:numRef>
          </c:val>
          <c:extLst>
            <c:ext xmlns:c16="http://schemas.microsoft.com/office/drawing/2014/chart" uri="{C3380CC4-5D6E-409C-BE32-E72D297353CC}">
              <c16:uniqueId val="{00000002-7DB1-4D45-9E50-D6D49B8F8FB7}"/>
            </c:ext>
          </c:extLst>
        </c:ser>
        <c:ser>
          <c:idx val="0"/>
          <c:order val="3"/>
          <c:tx>
            <c:strRef>
              <c:f>'F104'!$F$39</c:f>
              <c:strCache>
                <c:ptCount val="1"/>
                <c:pt idx="0">
                  <c:v>not applicable</c:v>
                </c:pt>
              </c:strCache>
            </c:strRef>
          </c:tx>
          <c:spPr>
            <a:noFill/>
            <a:ln>
              <a:noFill/>
            </a:ln>
            <a:effectLst/>
          </c:spPr>
          <c:invertIfNegative val="0"/>
          <c:cat>
            <c:strRef>
              <c:f>'F104'!$B$40:$B$46</c:f>
              <c:strCache>
                <c:ptCount val="7"/>
                <c:pt idx="0">
                  <c:v>Raw materials and components</c:v>
                </c:pt>
                <c:pt idx="1">
                  <c:v>Finished goods for resale</c:v>
                </c:pt>
                <c:pt idx="2">
                  <c:v>Machinery and equipment for own use</c:v>
                </c:pt>
                <c:pt idx="3">
                  <c:v>Technology and licenses for the use of IP</c:v>
                </c:pt>
                <c:pt idx="4">
                  <c:v>R&amp;D (including product design)</c:v>
                </c:pt>
                <c:pt idx="5">
                  <c:v>IT services for own use</c:v>
                </c:pt>
                <c:pt idx="6">
                  <c:v>Other services used by this business</c:v>
                </c:pt>
              </c:strCache>
            </c:strRef>
          </c:cat>
          <c:val>
            <c:numRef>
              <c:f>'F104'!$F$40:$F$46</c:f>
              <c:numCache>
                <c:formatCode>0.000</c:formatCode>
                <c:ptCount val="7"/>
                <c:pt idx="0">
                  <c:v>0.499</c:v>
                </c:pt>
                <c:pt idx="1">
                  <c:v>0.36</c:v>
                </c:pt>
                <c:pt idx="2">
                  <c:v>0.63900000000000001</c:v>
                </c:pt>
                <c:pt idx="3">
                  <c:v>0.77200000000000002</c:v>
                </c:pt>
                <c:pt idx="4">
                  <c:v>0.35799999999999998</c:v>
                </c:pt>
                <c:pt idx="5">
                  <c:v>0.44400000000000001</c:v>
                </c:pt>
                <c:pt idx="6">
                  <c:v>0.51400000000000001</c:v>
                </c:pt>
              </c:numCache>
            </c:numRef>
          </c:val>
          <c:extLst>
            <c:ext xmlns:c16="http://schemas.microsoft.com/office/drawing/2014/chart" uri="{C3380CC4-5D6E-409C-BE32-E72D297353CC}">
              <c16:uniqueId val="{00000003-7DB1-4D45-9E50-D6D49B8F8FB7}"/>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84337969388941081"/>
          <c:w val="0.9724395576497572"/>
          <c:h val="0.153160030084710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'F105'!$A$14</c:f>
              <c:strCache>
                <c:ptCount val="1"/>
                <c:pt idx="0">
                  <c:v>6-9 employees</c:v>
                </c:pt>
              </c:strCache>
            </c:strRef>
          </c:tx>
          <c:spPr>
            <a:solidFill>
              <a:srgbClr val="4298B5"/>
            </a:solidFill>
            <a:ln>
              <a:noFill/>
            </a:ln>
            <a:effectLst/>
          </c:spPr>
          <c:invertIfNegative val="0"/>
          <c:cat>
            <c:strRef>
              <c:f>'F105'!$B$13:$J$13</c:f>
              <c:strCache>
                <c:ptCount val="9"/>
                <c:pt idx="0">
                  <c:v>No NZ supplier of required goods or services</c:v>
                </c:pt>
                <c:pt idx="1">
                  <c:v>Cheaper sources available overseas</c:v>
                </c:pt>
                <c:pt idx="2">
                  <c:v>Technologies not available in NZ</c:v>
                </c:pt>
                <c:pt idx="3">
                  <c:v>Higher quality available overseas</c:v>
                </c:pt>
                <c:pt idx="4">
                  <c:v>Provided by overseas parent or affiliate</c:v>
                </c:pt>
                <c:pt idx="5">
                  <c:v>Overseas sources respond more flexibly to requirements</c:v>
                </c:pt>
                <c:pt idx="6">
                  <c:v>Overseas sources supply required quantities faster</c:v>
                </c:pt>
                <c:pt idx="7">
                  <c:v>Existing NZ suppliers moved overseas</c:v>
                </c:pt>
                <c:pt idx="8">
                  <c:v>None of the above</c:v>
                </c:pt>
              </c:strCache>
            </c:strRef>
          </c:cat>
          <c:val>
            <c:numRef>
              <c:f>'F105'!$B$14:$J$14</c:f>
              <c:numCache>
                <c:formatCode>0.000</c:formatCode>
                <c:ptCount val="9"/>
                <c:pt idx="0">
                  <c:v>0.497</c:v>
                </c:pt>
                <c:pt idx="1">
                  <c:v>0.46</c:v>
                </c:pt>
                <c:pt idx="2">
                  <c:v>0.3</c:v>
                </c:pt>
                <c:pt idx="3">
                  <c:v>0.29499999999999998</c:v>
                </c:pt>
                <c:pt idx="4">
                  <c:v>0.15</c:v>
                </c:pt>
                <c:pt idx="5">
                  <c:v>0.17899999999999999</c:v>
                </c:pt>
                <c:pt idx="6">
                  <c:v>0.17699999999999999</c:v>
                </c:pt>
                <c:pt idx="7">
                  <c:v>1.2E-2</c:v>
                </c:pt>
                <c:pt idx="8">
                  <c:v>0.05</c:v>
                </c:pt>
              </c:numCache>
            </c:numRef>
          </c:val>
          <c:extLst>
            <c:ext xmlns:c16="http://schemas.microsoft.com/office/drawing/2014/chart" uri="{C3380CC4-5D6E-409C-BE32-E72D297353CC}">
              <c16:uniqueId val="{00000000-5DFC-450B-9BF1-90E6CA253FAA}"/>
            </c:ext>
          </c:extLst>
        </c:ser>
        <c:ser>
          <c:idx val="1"/>
          <c:order val="1"/>
          <c:tx>
            <c:strRef>
              <c:f>'F105'!$A$15</c:f>
              <c:strCache>
                <c:ptCount val="1"/>
                <c:pt idx="0">
                  <c:v>20-49 employees</c:v>
                </c:pt>
              </c:strCache>
            </c:strRef>
          </c:tx>
          <c:spPr>
            <a:solidFill>
              <a:srgbClr val="4298B5">
                <a:lumMod val="60000"/>
                <a:lumOff val="40000"/>
              </a:srgbClr>
            </a:solidFill>
            <a:ln>
              <a:noFill/>
            </a:ln>
            <a:effectLst/>
          </c:spPr>
          <c:invertIfNegative val="0"/>
          <c:cat>
            <c:strRef>
              <c:f>'F105'!$B$13:$J$13</c:f>
              <c:strCache>
                <c:ptCount val="9"/>
                <c:pt idx="0">
                  <c:v>No NZ supplier of required goods or services</c:v>
                </c:pt>
                <c:pt idx="1">
                  <c:v>Cheaper sources available overseas</c:v>
                </c:pt>
                <c:pt idx="2">
                  <c:v>Technologies not available in NZ</c:v>
                </c:pt>
                <c:pt idx="3">
                  <c:v>Higher quality available overseas</c:v>
                </c:pt>
                <c:pt idx="4">
                  <c:v>Provided by overseas parent or affiliate</c:v>
                </c:pt>
                <c:pt idx="5">
                  <c:v>Overseas sources respond more flexibly to requirements</c:v>
                </c:pt>
                <c:pt idx="6">
                  <c:v>Overseas sources supply required quantities faster</c:v>
                </c:pt>
                <c:pt idx="7">
                  <c:v>Existing NZ suppliers moved overseas</c:v>
                </c:pt>
                <c:pt idx="8">
                  <c:v>None of the above</c:v>
                </c:pt>
              </c:strCache>
            </c:strRef>
          </c:cat>
          <c:val>
            <c:numRef>
              <c:f>'F105'!$B$15:$J$15</c:f>
              <c:numCache>
                <c:formatCode>0.000</c:formatCode>
                <c:ptCount val="9"/>
                <c:pt idx="0">
                  <c:v>0.56999999999999995</c:v>
                </c:pt>
                <c:pt idx="1">
                  <c:v>0.48199999999999998</c:v>
                </c:pt>
                <c:pt idx="2">
                  <c:v>0.29399999999999998</c:v>
                </c:pt>
                <c:pt idx="3">
                  <c:v>0.248</c:v>
                </c:pt>
                <c:pt idx="4">
                  <c:v>0.20200000000000001</c:v>
                </c:pt>
                <c:pt idx="5">
                  <c:v>0.14399999999999999</c:v>
                </c:pt>
                <c:pt idx="6">
                  <c:v>0.129</c:v>
                </c:pt>
                <c:pt idx="7">
                  <c:v>5.0000000000000001E-3</c:v>
                </c:pt>
                <c:pt idx="8">
                  <c:v>3.2000000000000001E-2</c:v>
                </c:pt>
              </c:numCache>
            </c:numRef>
          </c:val>
          <c:extLst>
            <c:ext xmlns:c16="http://schemas.microsoft.com/office/drawing/2014/chart" uri="{C3380CC4-5D6E-409C-BE32-E72D297353CC}">
              <c16:uniqueId val="{00000001-5DFC-450B-9BF1-90E6CA253FAA}"/>
            </c:ext>
          </c:extLst>
        </c:ser>
        <c:ser>
          <c:idx val="2"/>
          <c:order val="2"/>
          <c:tx>
            <c:strRef>
              <c:f>'F105'!$A$16</c:f>
              <c:strCache>
                <c:ptCount val="1"/>
                <c:pt idx="0">
                  <c:v>50-99 employees</c:v>
                </c:pt>
              </c:strCache>
            </c:strRef>
          </c:tx>
          <c:spPr>
            <a:solidFill>
              <a:srgbClr val="4298B5">
                <a:lumMod val="40000"/>
                <a:lumOff val="60000"/>
              </a:srgbClr>
            </a:solidFill>
            <a:ln>
              <a:noFill/>
            </a:ln>
            <a:effectLst/>
          </c:spPr>
          <c:invertIfNegative val="0"/>
          <c:cat>
            <c:strRef>
              <c:f>'F105'!$B$13:$J$13</c:f>
              <c:strCache>
                <c:ptCount val="9"/>
                <c:pt idx="0">
                  <c:v>No NZ supplier of required goods or services</c:v>
                </c:pt>
                <c:pt idx="1">
                  <c:v>Cheaper sources available overseas</c:v>
                </c:pt>
                <c:pt idx="2">
                  <c:v>Technologies not available in NZ</c:v>
                </c:pt>
                <c:pt idx="3">
                  <c:v>Higher quality available overseas</c:v>
                </c:pt>
                <c:pt idx="4">
                  <c:v>Provided by overseas parent or affiliate</c:v>
                </c:pt>
                <c:pt idx="5">
                  <c:v>Overseas sources respond more flexibly to requirements</c:v>
                </c:pt>
                <c:pt idx="6">
                  <c:v>Overseas sources supply required quantities faster</c:v>
                </c:pt>
                <c:pt idx="7">
                  <c:v>Existing NZ suppliers moved overseas</c:v>
                </c:pt>
                <c:pt idx="8">
                  <c:v>None of the above</c:v>
                </c:pt>
              </c:strCache>
            </c:strRef>
          </c:cat>
          <c:val>
            <c:numRef>
              <c:f>'F105'!$B$16:$J$16</c:f>
              <c:numCache>
                <c:formatCode>0.000</c:formatCode>
                <c:ptCount val="9"/>
                <c:pt idx="0">
                  <c:v>0.53900000000000003</c:v>
                </c:pt>
                <c:pt idx="1">
                  <c:v>0.46800000000000003</c:v>
                </c:pt>
                <c:pt idx="2">
                  <c:v>0.34399999999999997</c:v>
                </c:pt>
                <c:pt idx="3">
                  <c:v>0.28899999999999998</c:v>
                </c:pt>
                <c:pt idx="4">
                  <c:v>0.25600000000000001</c:v>
                </c:pt>
                <c:pt idx="5">
                  <c:v>0.14699999999999999</c:v>
                </c:pt>
                <c:pt idx="6">
                  <c:v>0.14199999999999999</c:v>
                </c:pt>
                <c:pt idx="7">
                  <c:v>1.2999999999999999E-2</c:v>
                </c:pt>
                <c:pt idx="8">
                  <c:v>4.2999999999999997E-2</c:v>
                </c:pt>
              </c:numCache>
            </c:numRef>
          </c:val>
          <c:extLst>
            <c:ext xmlns:c16="http://schemas.microsoft.com/office/drawing/2014/chart" uri="{C3380CC4-5D6E-409C-BE32-E72D297353CC}">
              <c16:uniqueId val="{00000002-5DFC-450B-9BF1-90E6CA253FAA}"/>
            </c:ext>
          </c:extLst>
        </c:ser>
        <c:ser>
          <c:idx val="3"/>
          <c:order val="3"/>
          <c:tx>
            <c:strRef>
              <c:f>'F105'!$A$17</c:f>
              <c:strCache>
                <c:ptCount val="1"/>
                <c:pt idx="0">
                  <c:v>100+ employees</c:v>
                </c:pt>
              </c:strCache>
            </c:strRef>
          </c:tx>
          <c:spPr>
            <a:solidFill>
              <a:srgbClr val="4298B5">
                <a:lumMod val="20000"/>
                <a:lumOff val="80000"/>
              </a:srgbClr>
            </a:solidFill>
            <a:ln>
              <a:noFill/>
            </a:ln>
            <a:effectLst/>
          </c:spPr>
          <c:invertIfNegative val="0"/>
          <c:cat>
            <c:strRef>
              <c:f>'F105'!$B$13:$J$13</c:f>
              <c:strCache>
                <c:ptCount val="9"/>
                <c:pt idx="0">
                  <c:v>No NZ supplier of required goods or services</c:v>
                </c:pt>
                <c:pt idx="1">
                  <c:v>Cheaper sources available overseas</c:v>
                </c:pt>
                <c:pt idx="2">
                  <c:v>Technologies not available in NZ</c:v>
                </c:pt>
                <c:pt idx="3">
                  <c:v>Higher quality available overseas</c:v>
                </c:pt>
                <c:pt idx="4">
                  <c:v>Provided by overseas parent or affiliate</c:v>
                </c:pt>
                <c:pt idx="5">
                  <c:v>Overseas sources respond more flexibly to requirements</c:v>
                </c:pt>
                <c:pt idx="6">
                  <c:v>Overseas sources supply required quantities faster</c:v>
                </c:pt>
                <c:pt idx="7">
                  <c:v>Existing NZ suppliers moved overseas</c:v>
                </c:pt>
                <c:pt idx="8">
                  <c:v>None of the above</c:v>
                </c:pt>
              </c:strCache>
            </c:strRef>
          </c:cat>
          <c:val>
            <c:numRef>
              <c:f>'F105'!$B$17:$J$17</c:f>
              <c:numCache>
                <c:formatCode>0.000</c:formatCode>
                <c:ptCount val="9"/>
                <c:pt idx="0">
                  <c:v>0.54900000000000004</c:v>
                </c:pt>
                <c:pt idx="1">
                  <c:v>0.44400000000000001</c:v>
                </c:pt>
                <c:pt idx="2">
                  <c:v>0.39900000000000002</c:v>
                </c:pt>
                <c:pt idx="3">
                  <c:v>0.30199999999999999</c:v>
                </c:pt>
                <c:pt idx="4">
                  <c:v>0.35399999999999998</c:v>
                </c:pt>
                <c:pt idx="5">
                  <c:v>0.16800000000000001</c:v>
                </c:pt>
                <c:pt idx="6">
                  <c:v>0.157</c:v>
                </c:pt>
                <c:pt idx="7">
                  <c:v>5.0000000000000001E-3</c:v>
                </c:pt>
                <c:pt idx="8">
                  <c:v>3.6999999999999998E-2</c:v>
                </c:pt>
              </c:numCache>
            </c:numRef>
          </c:val>
          <c:extLst>
            <c:ext xmlns:c16="http://schemas.microsoft.com/office/drawing/2014/chart" uri="{C3380CC4-5D6E-409C-BE32-E72D297353CC}">
              <c16:uniqueId val="{00000003-5DFC-450B-9BF1-90E6CA253FAA}"/>
            </c:ext>
          </c:extLst>
        </c:ser>
        <c:dLbls>
          <c:showLegendKey val="0"/>
          <c:showVal val="0"/>
          <c:showCatName val="0"/>
          <c:showSerName val="0"/>
          <c:showPercent val="0"/>
          <c:showBubbleSize val="0"/>
        </c:dLbls>
        <c:gapWidth val="219"/>
        <c:overlap val="-27"/>
        <c:axId val="786770528"/>
        <c:axId val="786765936"/>
        <c:extLst>
          <c:ext xmlns:c15="http://schemas.microsoft.com/office/drawing/2012/chart" uri="{02D57815-91ED-43cb-92C2-25804820EDAC}">
            <c15:filteredBarSeries>
              <c15:ser>
                <c:idx val="4"/>
                <c:order val="4"/>
                <c:tx>
                  <c:strRef>
                    <c:extLst>
                      <c:ext uri="{02D57815-91ED-43cb-92C2-25804820EDAC}">
                        <c15:formulaRef>
                          <c15:sqref>'F105'!$A$18</c15:sqref>
                        </c15:formulaRef>
                      </c:ext>
                    </c:extLst>
                    <c:strCache>
                      <c:ptCount val="1"/>
                      <c:pt idx="0">
                        <c:v>Overall</c:v>
                      </c:pt>
                    </c:strCache>
                  </c:strRef>
                </c:tx>
                <c:spPr>
                  <a:solidFill>
                    <a:schemeClr val="accent5"/>
                  </a:solidFill>
                  <a:ln>
                    <a:noFill/>
                  </a:ln>
                  <a:effectLst/>
                </c:spPr>
                <c:invertIfNegative val="0"/>
                <c:cat>
                  <c:strRef>
                    <c:extLst>
                      <c:ext uri="{02D57815-91ED-43cb-92C2-25804820EDAC}">
                        <c15:formulaRef>
                          <c15:sqref>'F105'!$B$13:$J$13</c15:sqref>
                        </c15:formulaRef>
                      </c:ext>
                    </c:extLst>
                    <c:strCache>
                      <c:ptCount val="9"/>
                      <c:pt idx="0">
                        <c:v>No NZ supplier of required goods or services</c:v>
                      </c:pt>
                      <c:pt idx="1">
                        <c:v>Cheaper sources available overseas</c:v>
                      </c:pt>
                      <c:pt idx="2">
                        <c:v>Technologies not available in NZ</c:v>
                      </c:pt>
                      <c:pt idx="3">
                        <c:v>Higher quality available overseas</c:v>
                      </c:pt>
                      <c:pt idx="4">
                        <c:v>Provided by overseas parent or affiliate</c:v>
                      </c:pt>
                      <c:pt idx="5">
                        <c:v>Overseas sources respond more flexibly to requirements</c:v>
                      </c:pt>
                      <c:pt idx="6">
                        <c:v>Overseas sources supply required quantities faster</c:v>
                      </c:pt>
                      <c:pt idx="7">
                        <c:v>Existing NZ suppliers moved overseas</c:v>
                      </c:pt>
                      <c:pt idx="8">
                        <c:v>None of the above</c:v>
                      </c:pt>
                    </c:strCache>
                  </c:strRef>
                </c:cat>
                <c:val>
                  <c:numRef>
                    <c:extLst>
                      <c:ext uri="{02D57815-91ED-43cb-92C2-25804820EDAC}">
                        <c15:formulaRef>
                          <c15:sqref>'F105'!$B$18:$J$18</c15:sqref>
                        </c15:formulaRef>
                      </c:ext>
                    </c:extLst>
                    <c:numCache>
                      <c:formatCode>0.000</c:formatCode>
                      <c:ptCount val="9"/>
                      <c:pt idx="0">
                        <c:v>0.52</c:v>
                      </c:pt>
                      <c:pt idx="1">
                        <c:v>0.46400000000000002</c:v>
                      </c:pt>
                      <c:pt idx="2">
                        <c:v>0.311</c:v>
                      </c:pt>
                      <c:pt idx="3">
                        <c:v>0.28499999999999998</c:v>
                      </c:pt>
                      <c:pt idx="4">
                        <c:v>0.187</c:v>
                      </c:pt>
                      <c:pt idx="5">
                        <c:v>0.16800000000000001</c:v>
                      </c:pt>
                      <c:pt idx="6">
                        <c:v>0.16200000000000001</c:v>
                      </c:pt>
                      <c:pt idx="7">
                        <c:v>1.0999999999999999E-2</c:v>
                      </c:pt>
                      <c:pt idx="8">
                        <c:v>4.3999999999999997E-2</c:v>
                      </c:pt>
                    </c:numCache>
                  </c:numRef>
                </c:val>
                <c:extLst>
                  <c:ext xmlns:c16="http://schemas.microsoft.com/office/drawing/2014/chart" uri="{C3380CC4-5D6E-409C-BE32-E72D297353CC}">
                    <c16:uniqueId val="{00000004-5DFC-450B-9BF1-90E6CA253FAA}"/>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overseas purchases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800056877363528"/>
          <c:y val="0.11601194444444445"/>
          <c:w val="0.81674289638536179"/>
          <c:h val="0.67227111111111115"/>
        </c:manualLayout>
      </c:layout>
      <c:barChart>
        <c:barDir val="col"/>
        <c:grouping val="clustered"/>
        <c:varyColors val="0"/>
        <c:ser>
          <c:idx val="1"/>
          <c:order val="2"/>
          <c:tx>
            <c:strRef>
              <c:f>'F107'!$H$5</c:f>
              <c:strCache>
                <c:ptCount val="1"/>
                <c:pt idx="0">
                  <c:v>2022</c:v>
                </c:pt>
              </c:strCache>
            </c:strRef>
          </c:tx>
          <c:spPr>
            <a:solidFill>
              <a:srgbClr val="4298B5"/>
            </a:solidFill>
            <a:ln>
              <a:noFill/>
            </a:ln>
            <a:effectLst/>
          </c:spPr>
          <c:invertIfNegative val="0"/>
          <c:dPt>
            <c:idx val="4"/>
            <c:invertIfNegative val="0"/>
            <c:bubble3D val="0"/>
            <c:spPr>
              <a:solidFill>
                <a:srgbClr val="4298B5">
                  <a:lumMod val="75000"/>
                </a:srgbClr>
              </a:solidFill>
              <a:ln>
                <a:noFill/>
              </a:ln>
              <a:effectLst/>
            </c:spPr>
            <c:extLst>
              <c:ext xmlns:c16="http://schemas.microsoft.com/office/drawing/2014/chart" uri="{C3380CC4-5D6E-409C-BE32-E72D297353CC}">
                <c16:uniqueId val="{00000001-DC36-418F-90D2-C28A02B525EA}"/>
              </c:ext>
            </c:extLst>
          </c:dPt>
          <c:cat>
            <c:strRef>
              <c:f>'F107'!$B$6:$B$10</c:f>
              <c:strCache>
                <c:ptCount val="5"/>
                <c:pt idx="0">
                  <c:v>6–19</c:v>
                </c:pt>
                <c:pt idx="1">
                  <c:v>20–49</c:v>
                </c:pt>
                <c:pt idx="2">
                  <c:v>50–99</c:v>
                </c:pt>
                <c:pt idx="3">
                  <c:v>100+</c:v>
                </c:pt>
                <c:pt idx="4">
                  <c:v>Overall</c:v>
                </c:pt>
              </c:strCache>
            </c:strRef>
          </c:cat>
          <c:val>
            <c:numRef>
              <c:f>'F107'!$H$6:$H$10</c:f>
              <c:numCache>
                <c:formatCode>0%</c:formatCode>
                <c:ptCount val="5"/>
                <c:pt idx="0">
                  <c:v>0.22</c:v>
                </c:pt>
                <c:pt idx="1">
                  <c:v>0.28000000000000003</c:v>
                </c:pt>
                <c:pt idx="2">
                  <c:v>0.27</c:v>
                </c:pt>
                <c:pt idx="3">
                  <c:v>0.27</c:v>
                </c:pt>
                <c:pt idx="4">
                  <c:v>0.24</c:v>
                </c:pt>
              </c:numCache>
            </c:numRef>
          </c:val>
          <c:extLst>
            <c:ext xmlns:c16="http://schemas.microsoft.com/office/drawing/2014/chart" uri="{C3380CC4-5D6E-409C-BE32-E72D297353CC}">
              <c16:uniqueId val="{00000002-DC36-418F-90D2-C28A02B525EA}"/>
            </c:ext>
          </c:extLst>
        </c:ser>
        <c:dLbls>
          <c:showLegendKey val="0"/>
          <c:showVal val="0"/>
          <c:showCatName val="0"/>
          <c:showSerName val="0"/>
          <c:showPercent val="0"/>
          <c:showBubbleSize val="0"/>
        </c:dLbls>
        <c:gapWidth val="100"/>
        <c:axId val="786770528"/>
        <c:axId val="786765936"/>
      </c:barChart>
      <c:lineChart>
        <c:grouping val="standard"/>
        <c:varyColors val="0"/>
        <c:ser>
          <c:idx val="3"/>
          <c:order val="0"/>
          <c:tx>
            <c:strRef>
              <c:f>'F107'!$F$5</c:f>
              <c:strCache>
                <c:ptCount val="1"/>
                <c:pt idx="0">
                  <c:v>2014</c:v>
                </c:pt>
              </c:strCache>
            </c:strRef>
          </c:tx>
          <c:spPr>
            <a:ln w="28575" cap="rnd">
              <a:noFill/>
              <a:round/>
            </a:ln>
            <a:effectLst/>
          </c:spPr>
          <c:marker>
            <c:symbol val="diamond"/>
            <c:size val="10"/>
            <c:spPr>
              <a:solidFill>
                <a:srgbClr val="A8AD00"/>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'F107'!$F$6:$F$10</c:f>
              <c:numCache>
                <c:formatCode>0%</c:formatCode>
                <c:ptCount val="5"/>
                <c:pt idx="0">
                  <c:v>0.21</c:v>
                </c:pt>
                <c:pt idx="1">
                  <c:v>0.3</c:v>
                </c:pt>
                <c:pt idx="2">
                  <c:v>0.28000000000000003</c:v>
                </c:pt>
                <c:pt idx="3">
                  <c:v>0.3</c:v>
                </c:pt>
                <c:pt idx="4">
                  <c:v>0.23</c:v>
                </c:pt>
              </c:numCache>
            </c:numRef>
          </c:val>
          <c:smooth val="0"/>
          <c:extLst>
            <c:ext xmlns:c16="http://schemas.microsoft.com/office/drawing/2014/chart" uri="{C3380CC4-5D6E-409C-BE32-E72D297353CC}">
              <c16:uniqueId val="{00000003-DC36-418F-90D2-C28A02B525EA}"/>
            </c:ext>
          </c:extLst>
        </c:ser>
        <c:ser>
          <c:idx val="2"/>
          <c:order val="1"/>
          <c:tx>
            <c:strRef>
              <c:f>'F107'!$G$5</c:f>
              <c:strCache>
                <c:ptCount val="1"/>
                <c:pt idx="0">
                  <c:v>2018</c:v>
                </c:pt>
              </c:strCache>
            </c:strRef>
          </c:tx>
          <c:spPr>
            <a:ln w="28575" cap="rnd">
              <a:noFill/>
              <a:round/>
            </a:ln>
            <a:effectLst/>
          </c:spPr>
          <c:marker>
            <c:symbol val="diamond"/>
            <c:size val="10"/>
            <c:spPr>
              <a:solidFill>
                <a:srgbClr val="DC8633"/>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'F107'!$G$6:$G$10</c:f>
              <c:numCache>
                <c:formatCode>0%</c:formatCode>
                <c:ptCount val="5"/>
                <c:pt idx="0">
                  <c:v>0.22</c:v>
                </c:pt>
                <c:pt idx="1">
                  <c:v>0.3</c:v>
                </c:pt>
                <c:pt idx="2">
                  <c:v>0.28999999999999998</c:v>
                </c:pt>
                <c:pt idx="3">
                  <c:v>0.28000000000000003</c:v>
                </c:pt>
                <c:pt idx="4">
                  <c:v>0.24</c:v>
                </c:pt>
              </c:numCache>
            </c:numRef>
          </c:val>
          <c:smooth val="0"/>
          <c:extLst>
            <c:ext xmlns:c16="http://schemas.microsoft.com/office/drawing/2014/chart" uri="{C3380CC4-5D6E-409C-BE32-E72D297353CC}">
              <c16:uniqueId val="{00000004-DC36-418F-90D2-C28A02B525EA}"/>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sz="1050"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0.26643056848761015"/>
          <c:y val="0.94323635289295138"/>
          <c:w val="0.43072010051231729"/>
          <c:h val="5.42305704791641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00">
          <a:latin typeface="+mn-lt"/>
        </a:defRPr>
      </a:pPr>
      <a:endParaRPr lang="en-US"/>
    </a:p>
  </c:txPr>
  <c:printSettings>
    <c:headerFooter/>
    <c:pageMargins b="0.75" l="0.7" r="0.7" t="0.75" header="0.3" footer="0.3"/>
    <c:pageSetup/>
  </c:printSettings>
  <c:userShapes r:id="rId4"/>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3558379893738334E-2"/>
          <c:y val="0.11940333879875052"/>
          <c:w val="0.97372148269836289"/>
          <c:h val="0.66887962035009363"/>
        </c:manualLayout>
      </c:layout>
      <c:barChart>
        <c:barDir val="col"/>
        <c:grouping val="clustered"/>
        <c:varyColors val="0"/>
        <c:ser>
          <c:idx val="1"/>
          <c:order val="2"/>
          <c:tx>
            <c:strRef>
              <c:f>'F107'!$E$5</c:f>
              <c:strCache>
                <c:ptCount val="1"/>
                <c:pt idx="0">
                  <c:v>2022</c:v>
                </c:pt>
              </c:strCache>
            </c:strRef>
          </c:tx>
          <c:spPr>
            <a:solidFill>
              <a:srgbClr val="4298B5">
                <a:lumMod val="40000"/>
                <a:lumOff val="60000"/>
              </a:srgbClr>
            </a:solidFill>
            <a:ln>
              <a:noFill/>
            </a:ln>
            <a:effectLst/>
          </c:spPr>
          <c:invertIfNegative val="0"/>
          <c:dPt>
            <c:idx val="4"/>
            <c:invertIfNegative val="0"/>
            <c:bubble3D val="0"/>
            <c:spPr>
              <a:solidFill>
                <a:srgbClr val="4298B5">
                  <a:lumMod val="60000"/>
                  <a:lumOff val="40000"/>
                </a:srgbClr>
              </a:solidFill>
              <a:ln>
                <a:noFill/>
              </a:ln>
              <a:effectLst/>
            </c:spPr>
            <c:extLst>
              <c:ext xmlns:c16="http://schemas.microsoft.com/office/drawing/2014/chart" uri="{C3380CC4-5D6E-409C-BE32-E72D297353CC}">
                <c16:uniqueId val="{00000001-8E56-4141-BFE8-5E9F09B5FC19}"/>
              </c:ext>
            </c:extLst>
          </c:dPt>
          <c:cat>
            <c:strRef>
              <c:f>'F107'!$B$6:$B$10</c:f>
              <c:strCache>
                <c:ptCount val="5"/>
                <c:pt idx="0">
                  <c:v>6–19</c:v>
                </c:pt>
                <c:pt idx="1">
                  <c:v>20–49</c:v>
                </c:pt>
                <c:pt idx="2">
                  <c:v>50–99</c:v>
                </c:pt>
                <c:pt idx="3">
                  <c:v>100+</c:v>
                </c:pt>
                <c:pt idx="4">
                  <c:v>Overall</c:v>
                </c:pt>
              </c:strCache>
            </c:strRef>
          </c:cat>
          <c:val>
            <c:numRef>
              <c:f>'F107'!$E$6:$E$10</c:f>
              <c:numCache>
                <c:formatCode>0%</c:formatCode>
                <c:ptCount val="5"/>
                <c:pt idx="0">
                  <c:v>0.1</c:v>
                </c:pt>
                <c:pt idx="1">
                  <c:v>0.13</c:v>
                </c:pt>
                <c:pt idx="2">
                  <c:v>0.1</c:v>
                </c:pt>
                <c:pt idx="3">
                  <c:v>0.08</c:v>
                </c:pt>
                <c:pt idx="4">
                  <c:v>0.11</c:v>
                </c:pt>
              </c:numCache>
            </c:numRef>
          </c:val>
          <c:extLst>
            <c:ext xmlns:c16="http://schemas.microsoft.com/office/drawing/2014/chart" uri="{C3380CC4-5D6E-409C-BE32-E72D297353CC}">
              <c16:uniqueId val="{00000002-8E56-4141-BFE8-5E9F09B5FC19}"/>
            </c:ext>
          </c:extLst>
        </c:ser>
        <c:dLbls>
          <c:showLegendKey val="0"/>
          <c:showVal val="0"/>
          <c:showCatName val="0"/>
          <c:showSerName val="0"/>
          <c:showPercent val="0"/>
          <c:showBubbleSize val="0"/>
        </c:dLbls>
        <c:gapWidth val="100"/>
        <c:axId val="786770528"/>
        <c:axId val="786765936"/>
      </c:barChart>
      <c:lineChart>
        <c:grouping val="standard"/>
        <c:varyColors val="0"/>
        <c:ser>
          <c:idx val="3"/>
          <c:order val="0"/>
          <c:tx>
            <c:strRef>
              <c:f>'F107'!$C$5</c:f>
              <c:strCache>
                <c:ptCount val="1"/>
                <c:pt idx="0">
                  <c:v>2014</c:v>
                </c:pt>
              </c:strCache>
            </c:strRef>
          </c:tx>
          <c:spPr>
            <a:ln w="28575" cap="rnd">
              <a:noFill/>
              <a:round/>
            </a:ln>
            <a:effectLst/>
          </c:spPr>
          <c:marker>
            <c:symbol val="diamond"/>
            <c:size val="10"/>
            <c:spPr>
              <a:solidFill>
                <a:srgbClr val="A8AD00"/>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'F107'!$C$6:$C$10</c:f>
              <c:numCache>
                <c:formatCode>0%</c:formatCode>
                <c:ptCount val="5"/>
                <c:pt idx="0">
                  <c:v>0.08</c:v>
                </c:pt>
                <c:pt idx="1">
                  <c:v>0.09</c:v>
                </c:pt>
                <c:pt idx="2">
                  <c:v>0.08</c:v>
                </c:pt>
                <c:pt idx="3">
                  <c:v>0.08</c:v>
                </c:pt>
                <c:pt idx="4">
                  <c:v>0.08</c:v>
                </c:pt>
              </c:numCache>
            </c:numRef>
          </c:val>
          <c:smooth val="0"/>
          <c:extLst>
            <c:ext xmlns:c16="http://schemas.microsoft.com/office/drawing/2014/chart" uri="{C3380CC4-5D6E-409C-BE32-E72D297353CC}">
              <c16:uniqueId val="{00000003-8E56-4141-BFE8-5E9F09B5FC19}"/>
            </c:ext>
          </c:extLst>
        </c:ser>
        <c:ser>
          <c:idx val="2"/>
          <c:order val="1"/>
          <c:tx>
            <c:strRef>
              <c:f>'F107'!$D$5</c:f>
              <c:strCache>
                <c:ptCount val="1"/>
                <c:pt idx="0">
                  <c:v>2018</c:v>
                </c:pt>
              </c:strCache>
            </c:strRef>
          </c:tx>
          <c:spPr>
            <a:ln w="28575" cap="rnd">
              <a:noFill/>
              <a:round/>
            </a:ln>
            <a:effectLst/>
          </c:spPr>
          <c:marker>
            <c:symbol val="diamond"/>
            <c:size val="10"/>
            <c:spPr>
              <a:solidFill>
                <a:srgbClr val="DC8633"/>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'F107'!$D$6:$D$10</c:f>
              <c:numCache>
                <c:formatCode>0%</c:formatCode>
                <c:ptCount val="5"/>
                <c:pt idx="0">
                  <c:v>0.09</c:v>
                </c:pt>
                <c:pt idx="1">
                  <c:v>0.09</c:v>
                </c:pt>
                <c:pt idx="2">
                  <c:v>0.1</c:v>
                </c:pt>
                <c:pt idx="3">
                  <c:v>0.09</c:v>
                </c:pt>
                <c:pt idx="4">
                  <c:v>0.09</c:v>
                </c:pt>
              </c:numCache>
            </c:numRef>
          </c:val>
          <c:smooth val="0"/>
          <c:extLst>
            <c:ext xmlns:c16="http://schemas.microsoft.com/office/drawing/2014/chart" uri="{C3380CC4-5D6E-409C-BE32-E72D297353CC}">
              <c16:uniqueId val="{00000004-8E56-4141-BFE8-5E9F09B5FC19}"/>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4"/>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786770528"/>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0.20228958186772877"/>
          <c:y val="0.94323284829231357"/>
          <c:w val="0.5680581561928979"/>
          <c:h val="5.527083333333333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00">
          <a:latin typeface="+mn-lt"/>
        </a:defRPr>
      </a:pPr>
      <a:endParaRPr lang="en-US"/>
    </a:p>
  </c:txPr>
  <c:printSettings>
    <c:headerFooter/>
    <c:pageMargins b="0.75" l="0.7" r="0.7" t="0.75" header="0.3" footer="0.3"/>
    <c:pageSetup/>
  </c:printSettings>
  <c:userShapes r:id="rId4"/>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41425925925925"/>
          <c:y val="3.4736666666666666E-2"/>
          <c:w val="0.87358574074074069"/>
          <c:h val="0.75354638888888892"/>
        </c:manualLayout>
      </c:layout>
      <c:barChart>
        <c:barDir val="col"/>
        <c:grouping val="clustered"/>
        <c:varyColors val="0"/>
        <c:ser>
          <c:idx val="1"/>
          <c:order val="2"/>
          <c:tx>
            <c:strRef>
              <c:f>'F107'!$E$5</c:f>
              <c:strCache>
                <c:ptCount val="1"/>
                <c:pt idx="0">
                  <c:v>2022</c:v>
                </c:pt>
              </c:strCache>
            </c:strRef>
          </c:tx>
          <c:spPr>
            <a:solidFill>
              <a:srgbClr val="4298B5">
                <a:lumMod val="40000"/>
                <a:lumOff val="60000"/>
              </a:srgbClr>
            </a:solidFill>
            <a:ln>
              <a:noFill/>
            </a:ln>
            <a:effectLst/>
          </c:spPr>
          <c:invertIfNegative val="0"/>
          <c:dPt>
            <c:idx val="4"/>
            <c:invertIfNegative val="0"/>
            <c:bubble3D val="0"/>
            <c:spPr>
              <a:solidFill>
                <a:srgbClr val="4298B5">
                  <a:lumMod val="60000"/>
                  <a:lumOff val="40000"/>
                </a:srgbClr>
              </a:solidFill>
              <a:ln>
                <a:noFill/>
              </a:ln>
              <a:effectLst/>
            </c:spPr>
            <c:extLst>
              <c:ext xmlns:c16="http://schemas.microsoft.com/office/drawing/2014/chart" uri="{C3380CC4-5D6E-409C-BE32-E72D297353CC}">
                <c16:uniqueId val="{00000001-C036-4378-A3E0-A2D76181D940}"/>
              </c:ext>
            </c:extLst>
          </c:dPt>
          <c:cat>
            <c:strRef>
              <c:f>'F107'!$B$6:$B$10</c:f>
              <c:strCache>
                <c:ptCount val="5"/>
                <c:pt idx="0">
                  <c:v>6–19</c:v>
                </c:pt>
                <c:pt idx="1">
                  <c:v>20–49</c:v>
                </c:pt>
                <c:pt idx="2">
                  <c:v>50–99</c:v>
                </c:pt>
                <c:pt idx="3">
                  <c:v>100+</c:v>
                </c:pt>
                <c:pt idx="4">
                  <c:v>Overall</c:v>
                </c:pt>
              </c:strCache>
            </c:strRef>
          </c:cat>
          <c:val>
            <c:numRef>
              <c:f>'F107'!$E$6:$E$10</c:f>
              <c:numCache>
                <c:formatCode>0%</c:formatCode>
                <c:ptCount val="5"/>
                <c:pt idx="0">
                  <c:v>0.1</c:v>
                </c:pt>
                <c:pt idx="1">
                  <c:v>0.13</c:v>
                </c:pt>
                <c:pt idx="2">
                  <c:v>0.1</c:v>
                </c:pt>
                <c:pt idx="3">
                  <c:v>0.08</c:v>
                </c:pt>
                <c:pt idx="4">
                  <c:v>0.11</c:v>
                </c:pt>
              </c:numCache>
            </c:numRef>
          </c:val>
          <c:extLst>
            <c:ext xmlns:c16="http://schemas.microsoft.com/office/drawing/2014/chart" uri="{C3380CC4-5D6E-409C-BE32-E72D297353CC}">
              <c16:uniqueId val="{00000002-C036-4378-A3E0-A2D76181D940}"/>
            </c:ext>
          </c:extLst>
        </c:ser>
        <c:dLbls>
          <c:showLegendKey val="0"/>
          <c:showVal val="0"/>
          <c:showCatName val="0"/>
          <c:showSerName val="0"/>
          <c:showPercent val="0"/>
          <c:showBubbleSize val="0"/>
        </c:dLbls>
        <c:gapWidth val="100"/>
        <c:axId val="786770528"/>
        <c:axId val="786765936"/>
      </c:barChart>
      <c:lineChart>
        <c:grouping val="standard"/>
        <c:varyColors val="0"/>
        <c:ser>
          <c:idx val="3"/>
          <c:order val="0"/>
          <c:tx>
            <c:strRef>
              <c:f>'F107'!$C$5</c:f>
              <c:strCache>
                <c:ptCount val="1"/>
                <c:pt idx="0">
                  <c:v>2014</c:v>
                </c:pt>
              </c:strCache>
            </c:strRef>
          </c:tx>
          <c:spPr>
            <a:ln w="28575" cap="rnd">
              <a:noFill/>
              <a:round/>
            </a:ln>
            <a:effectLst/>
          </c:spPr>
          <c:marker>
            <c:symbol val="diamond"/>
            <c:size val="10"/>
            <c:spPr>
              <a:solidFill>
                <a:srgbClr val="A8AD00"/>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'F107'!$C$6:$C$10</c:f>
              <c:numCache>
                <c:formatCode>0%</c:formatCode>
                <c:ptCount val="5"/>
                <c:pt idx="0">
                  <c:v>0.08</c:v>
                </c:pt>
                <c:pt idx="1">
                  <c:v>0.09</c:v>
                </c:pt>
                <c:pt idx="2">
                  <c:v>0.08</c:v>
                </c:pt>
                <c:pt idx="3">
                  <c:v>0.08</c:v>
                </c:pt>
                <c:pt idx="4">
                  <c:v>0.08</c:v>
                </c:pt>
              </c:numCache>
            </c:numRef>
          </c:val>
          <c:smooth val="0"/>
          <c:extLst>
            <c:ext xmlns:c16="http://schemas.microsoft.com/office/drawing/2014/chart" uri="{C3380CC4-5D6E-409C-BE32-E72D297353CC}">
              <c16:uniqueId val="{00000003-C036-4378-A3E0-A2D76181D940}"/>
            </c:ext>
          </c:extLst>
        </c:ser>
        <c:ser>
          <c:idx val="2"/>
          <c:order val="1"/>
          <c:tx>
            <c:strRef>
              <c:f>'F107'!$D$5</c:f>
              <c:strCache>
                <c:ptCount val="1"/>
                <c:pt idx="0">
                  <c:v>2018</c:v>
                </c:pt>
              </c:strCache>
            </c:strRef>
          </c:tx>
          <c:spPr>
            <a:ln w="28575" cap="rnd">
              <a:noFill/>
              <a:round/>
            </a:ln>
            <a:effectLst/>
          </c:spPr>
          <c:marker>
            <c:symbol val="diamond"/>
            <c:size val="10"/>
            <c:spPr>
              <a:solidFill>
                <a:srgbClr val="DC8633"/>
              </a:solidFill>
              <a:ln w="9525">
                <a:solidFill>
                  <a:sysClr val="window" lastClr="FFFFFF"/>
                </a:solidFill>
              </a:ln>
              <a:effectLst/>
            </c:spPr>
          </c:marker>
          <c:cat>
            <c:strRef>
              <c:f>'F107'!$B$6:$B$10</c:f>
              <c:strCache>
                <c:ptCount val="5"/>
                <c:pt idx="0">
                  <c:v>6–19</c:v>
                </c:pt>
                <c:pt idx="1">
                  <c:v>20–49</c:v>
                </c:pt>
                <c:pt idx="2">
                  <c:v>50–99</c:v>
                </c:pt>
                <c:pt idx="3">
                  <c:v>100+</c:v>
                </c:pt>
                <c:pt idx="4">
                  <c:v>Overall</c:v>
                </c:pt>
              </c:strCache>
            </c:strRef>
          </c:cat>
          <c:val>
            <c:numRef>
              <c:f>'F107'!$D$6:$D$10</c:f>
              <c:numCache>
                <c:formatCode>0%</c:formatCode>
                <c:ptCount val="5"/>
                <c:pt idx="0">
                  <c:v>0.09</c:v>
                </c:pt>
                <c:pt idx="1">
                  <c:v>0.09</c:v>
                </c:pt>
                <c:pt idx="2">
                  <c:v>0.1</c:v>
                </c:pt>
                <c:pt idx="3">
                  <c:v>0.09</c:v>
                </c:pt>
                <c:pt idx="4">
                  <c:v>0.09</c:v>
                </c:pt>
              </c:numCache>
            </c:numRef>
          </c:val>
          <c:smooth val="0"/>
          <c:extLst>
            <c:ext xmlns:c16="http://schemas.microsoft.com/office/drawing/2014/chart" uri="{C3380CC4-5D6E-409C-BE32-E72D297353CC}">
              <c16:uniqueId val="{00000004-C036-4378-A3E0-A2D76181D940}"/>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4"/>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0.20228958186772877"/>
          <c:y val="0.94323284829231357"/>
          <c:w val="0.5680581561928979"/>
          <c:h val="5.527083333333333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00">
          <a:latin typeface="+mn-lt"/>
        </a:defRPr>
      </a:pPr>
      <a:endParaRPr lang="en-US"/>
    </a:p>
  </c:txPr>
  <c:printSettings>
    <c:headerFooter/>
    <c:pageMargins b="0.75" l="0.7" r="0.7" t="0.75" header="0.3" footer="0.3"/>
    <c:pageSetup/>
  </c:printSettings>
  <c:userShapes r:id="rId4"/>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78437646794716"/>
          <c:y val="5.0761389500578883E-3"/>
          <c:w val="0.59027311350995382"/>
          <c:h val="0.84156466195721369"/>
        </c:manualLayout>
      </c:layout>
      <c:barChart>
        <c:barDir val="bar"/>
        <c:grouping val="clustered"/>
        <c:varyColors val="0"/>
        <c:ser>
          <c:idx val="0"/>
          <c:order val="0"/>
          <c:spPr>
            <a:solidFill>
              <a:schemeClr val="accent1"/>
            </a:solidFill>
            <a:ln>
              <a:noFill/>
            </a:ln>
            <a:effectLst/>
          </c:spPr>
          <c:invertIfNegative val="0"/>
          <c:cat>
            <c:strRef>
              <c:f>'F108'!$L$5:$L$13</c:f>
              <c:strCache>
                <c:ptCount val="9"/>
                <c:pt idx="0">
                  <c:v>Trade creditors or suppliers</c:v>
                </c:pt>
                <c:pt idx="1">
                  <c:v>Credit cards</c:v>
                </c:pt>
                <c:pt idx="2">
                  <c:v>Loans with terms of more than one year</c:v>
                </c:pt>
                <c:pt idx="3">
                  <c:v>Bank overdrafts</c:v>
                </c:pt>
                <c:pt idx="4">
                  <c:v>Shareholders' current account, 
excluding overdrawn accounts</c:v>
                </c:pt>
                <c:pt idx="5">
                  <c:v>Capital/financing leases and HP agreements</c:v>
                </c:pt>
                <c:pt idx="6">
                  <c:v>Loans with terms of one year or less</c:v>
                </c:pt>
                <c:pt idx="7">
                  <c:v>Mortgage loans</c:v>
                </c:pt>
                <c:pt idx="8">
                  <c:v>Other (eg holiday pay PAYE or GST owing)</c:v>
                </c:pt>
              </c:strCache>
            </c:strRef>
          </c:cat>
          <c:val>
            <c:numRef>
              <c:f>'F108'!$M$5:$M$13</c:f>
              <c:numCache>
                <c:formatCode>0%</c:formatCode>
                <c:ptCount val="9"/>
                <c:pt idx="0">
                  <c:v>0.57179391217564868</c:v>
                </c:pt>
                <c:pt idx="1">
                  <c:v>0.53418163672654695</c:v>
                </c:pt>
                <c:pt idx="2">
                  <c:v>0.43893463073852296</c:v>
                </c:pt>
                <c:pt idx="3">
                  <c:v>0.437000998003992</c:v>
                </c:pt>
                <c:pt idx="4">
                  <c:v>0.38023952095808383</c:v>
                </c:pt>
                <c:pt idx="5">
                  <c:v>0.32416417165668665</c:v>
                </c:pt>
                <c:pt idx="6">
                  <c:v>0.22742015968063872</c:v>
                </c:pt>
                <c:pt idx="7">
                  <c:v>0.19548403193612773</c:v>
                </c:pt>
                <c:pt idx="8">
                  <c:v>0.17072105788423153</c:v>
                </c:pt>
              </c:numCache>
            </c:numRef>
          </c:val>
          <c:extLst>
            <c:ext xmlns:c16="http://schemas.microsoft.com/office/drawing/2014/chart" uri="{C3380CC4-5D6E-409C-BE32-E72D297353CC}">
              <c16:uniqueId val="{00000000-1D1B-414A-8D38-B3BDCDB8AD61}"/>
            </c:ext>
          </c:extLst>
        </c:ser>
        <c:dLbls>
          <c:showLegendKey val="0"/>
          <c:showVal val="0"/>
          <c:showCatName val="0"/>
          <c:showSerName val="0"/>
          <c:showPercent val="0"/>
          <c:showBubbleSize val="0"/>
        </c:dLbls>
        <c:gapWidth val="150"/>
        <c:axId val="975534136"/>
        <c:axId val="975540976"/>
      </c:barChart>
      <c:catAx>
        <c:axId val="9755341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40976"/>
        <c:crosses val="autoZero"/>
        <c:auto val="1"/>
        <c:lblAlgn val="ctr"/>
        <c:lblOffset val="100"/>
        <c:noMultiLvlLbl val="0"/>
      </c:catAx>
      <c:valAx>
        <c:axId val="975540976"/>
        <c:scaling>
          <c:orientation val="minMax"/>
          <c:max val="0.6000000000000000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a:t>
                </a:r>
              </a:p>
            </c:rich>
          </c:tx>
          <c:layout>
            <c:manualLayout>
              <c:xMode val="edge"/>
              <c:yMode val="edge"/>
              <c:x val="0.58724917997703174"/>
              <c:y val="0.9391113908887898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34136"/>
        <c:crosses val="max"/>
        <c:crossBetween val="between"/>
        <c:majorUnit val="0.1"/>
      </c:valAx>
      <c:spPr>
        <a:noFill/>
        <a:ln>
          <a:solidFill>
            <a:sysClr val="window" lastClr="FFFFFF">
              <a:lumMod val="85000"/>
            </a:sys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00506775218119"/>
          <c:y val="1.9143397785013783E-2"/>
          <c:w val="0.83050571593349043"/>
          <c:h val="0.51288745449480833"/>
        </c:manualLayout>
      </c:layout>
      <c:barChart>
        <c:barDir val="col"/>
        <c:grouping val="stacked"/>
        <c:varyColors val="0"/>
        <c:ser>
          <c:idx val="1"/>
          <c:order val="0"/>
          <c:tx>
            <c:strRef>
              <c:f>'F14'!$D$3</c:f>
              <c:strCache>
                <c:ptCount val="1"/>
                <c:pt idx="0">
                  <c:v>Moderate difficulty</c:v>
                </c:pt>
              </c:strCache>
            </c:strRef>
          </c:tx>
          <c:spPr>
            <a:solidFill>
              <a:srgbClr val="4298B5"/>
            </a:solidFill>
            <a:ln>
              <a:noFill/>
            </a:ln>
            <a:effectLst/>
          </c:spPr>
          <c:invertIfNegative val="0"/>
          <c:dPt>
            <c:idx val="5"/>
            <c:invertIfNegative val="0"/>
            <c:bubble3D val="0"/>
            <c:spPr>
              <a:solidFill>
                <a:srgbClr val="44546A"/>
              </a:solidFill>
              <a:ln>
                <a:noFill/>
              </a:ln>
              <a:effectLst/>
            </c:spPr>
            <c:extLst>
              <c:ext xmlns:c16="http://schemas.microsoft.com/office/drawing/2014/chart" uri="{C3380CC4-5D6E-409C-BE32-E72D297353CC}">
                <c16:uniqueId val="{00000001-B9E3-4D72-A054-7C493CC6C8BA}"/>
              </c:ext>
            </c:extLst>
          </c:dPt>
          <c:dPt>
            <c:idx val="11"/>
            <c:invertIfNegative val="0"/>
            <c:bubble3D val="0"/>
            <c:spPr>
              <a:solidFill>
                <a:srgbClr val="4298B5"/>
              </a:solidFill>
              <a:ln>
                <a:noFill/>
              </a:ln>
              <a:effectLst/>
            </c:spPr>
            <c:extLst>
              <c:ext xmlns:c16="http://schemas.microsoft.com/office/drawing/2014/chart" uri="{C3380CC4-5D6E-409C-BE32-E72D297353CC}">
                <c16:uniqueId val="{00000003-B9E3-4D72-A054-7C493CC6C8BA}"/>
              </c:ext>
            </c:extLst>
          </c:dPt>
          <c:dPt>
            <c:idx val="12"/>
            <c:invertIfNegative val="0"/>
            <c:bubble3D val="0"/>
            <c:spPr>
              <a:solidFill>
                <a:srgbClr val="44546A"/>
              </a:solidFill>
              <a:ln>
                <a:noFill/>
              </a:ln>
              <a:effectLst/>
            </c:spPr>
            <c:extLst>
              <c:ext xmlns:c16="http://schemas.microsoft.com/office/drawing/2014/chart" uri="{C3380CC4-5D6E-409C-BE32-E72D297353CC}">
                <c16:uniqueId val="{00000005-B9E3-4D72-A054-7C493CC6C8BA}"/>
              </c:ext>
            </c:extLst>
          </c:dPt>
          <c:dPt>
            <c:idx val="17"/>
            <c:invertIfNegative val="0"/>
            <c:bubble3D val="0"/>
            <c:spPr>
              <a:solidFill>
                <a:srgbClr val="4298B5"/>
              </a:solidFill>
              <a:ln>
                <a:noFill/>
              </a:ln>
              <a:effectLst/>
            </c:spPr>
            <c:extLst>
              <c:ext xmlns:c16="http://schemas.microsoft.com/office/drawing/2014/chart" uri="{C3380CC4-5D6E-409C-BE32-E72D297353CC}">
                <c16:uniqueId val="{00000007-B9E3-4D72-A054-7C493CC6C8BA}"/>
              </c:ext>
            </c:extLst>
          </c:dPt>
          <c:dPt>
            <c:idx val="19"/>
            <c:invertIfNegative val="0"/>
            <c:bubble3D val="0"/>
            <c:spPr>
              <a:solidFill>
                <a:srgbClr val="44546A"/>
              </a:solidFill>
              <a:ln>
                <a:noFill/>
              </a:ln>
              <a:effectLst/>
            </c:spPr>
            <c:extLst>
              <c:ext xmlns:c16="http://schemas.microsoft.com/office/drawing/2014/chart" uri="{C3380CC4-5D6E-409C-BE32-E72D297353CC}">
                <c16:uniqueId val="{00000009-B9E3-4D72-A054-7C493CC6C8BA}"/>
              </c:ext>
            </c:extLst>
          </c:dPt>
          <c:dPt>
            <c:idx val="23"/>
            <c:invertIfNegative val="0"/>
            <c:bubble3D val="0"/>
            <c:spPr>
              <a:solidFill>
                <a:srgbClr val="4298B5"/>
              </a:solidFill>
              <a:ln>
                <a:noFill/>
              </a:ln>
              <a:effectLst/>
            </c:spPr>
            <c:extLst>
              <c:ext xmlns:c16="http://schemas.microsoft.com/office/drawing/2014/chart" uri="{C3380CC4-5D6E-409C-BE32-E72D297353CC}">
                <c16:uniqueId val="{0000000B-B9E3-4D72-A054-7C493CC6C8BA}"/>
              </c:ext>
            </c:extLst>
          </c:dPt>
          <c:dPt>
            <c:idx val="26"/>
            <c:invertIfNegative val="0"/>
            <c:bubble3D val="0"/>
            <c:spPr>
              <a:solidFill>
                <a:srgbClr val="44546A"/>
              </a:solidFill>
              <a:ln>
                <a:noFill/>
              </a:ln>
              <a:effectLst/>
            </c:spPr>
            <c:extLst>
              <c:ext xmlns:c16="http://schemas.microsoft.com/office/drawing/2014/chart" uri="{C3380CC4-5D6E-409C-BE32-E72D297353CC}">
                <c16:uniqueId val="{0000000D-B9E3-4D72-A054-7C493CC6C8BA}"/>
              </c:ext>
            </c:extLst>
          </c:dPt>
          <c:cat>
            <c:multiLvlStrRef>
              <c:f>'F14'!$A$4:$B$31</c:f>
              <c:multiLvlStrCache>
                <c:ptCount val="28"/>
                <c:lvl>
                  <c:pt idx="1">
                    <c:v>6-19 employees</c:v>
                  </c:pt>
                  <c:pt idx="2">
                    <c:v>20-49 employees</c:v>
                  </c:pt>
                  <c:pt idx="3">
                    <c:v>50-99 employees</c:v>
                  </c:pt>
                  <c:pt idx="4">
                    <c:v>100+ employees</c:v>
                  </c:pt>
                  <c:pt idx="5">
                    <c:v>Overall</c:v>
                  </c:pt>
                  <c:pt idx="8">
                    <c:v>6-19 employees</c:v>
                  </c:pt>
                  <c:pt idx="9">
                    <c:v>20-49 employees</c:v>
                  </c:pt>
                  <c:pt idx="10">
                    <c:v>50-99 employees</c:v>
                  </c:pt>
                  <c:pt idx="11">
                    <c:v>100+ employees</c:v>
                  </c:pt>
                  <c:pt idx="12">
                    <c:v>Overall</c:v>
                  </c:pt>
                  <c:pt idx="15">
                    <c:v>6-19 employees</c:v>
                  </c:pt>
                  <c:pt idx="16">
                    <c:v>20-49 employees</c:v>
                  </c:pt>
                  <c:pt idx="17">
                    <c:v>50-99 employees</c:v>
                  </c:pt>
                  <c:pt idx="18">
                    <c:v>100+ employees</c:v>
                  </c:pt>
                  <c:pt idx="19">
                    <c:v>Overall</c:v>
                  </c:pt>
                  <c:pt idx="22">
                    <c:v>6-19 employees</c:v>
                  </c:pt>
                  <c:pt idx="23">
                    <c:v>20-49 employees</c:v>
                  </c:pt>
                  <c:pt idx="24">
                    <c:v>50-99 employees</c:v>
                  </c:pt>
                  <c:pt idx="25">
                    <c:v>100+ employees</c:v>
                  </c:pt>
                  <c:pt idx="26">
                    <c:v>Overall</c:v>
                  </c:pt>
                  <c:pt idx="27">
                    <c:v> </c:v>
                  </c:pt>
                </c:lvl>
                <c:lvl>
                  <c:pt idx="0">
                    <c:v>Managers and professionals</c:v>
                  </c:pt>
                  <c:pt idx="7">
                    <c:v>Technicians and associate professionals</c:v>
                  </c:pt>
                  <c:pt idx="14">
                    <c:v>Tradespersons and related workers (inc apprentices)</c:v>
                  </c:pt>
                  <c:pt idx="21">
                    <c:v>All other occupations</c:v>
                  </c:pt>
                </c:lvl>
              </c:multiLvlStrCache>
            </c:multiLvlStrRef>
          </c:cat>
          <c:val>
            <c:numRef>
              <c:f>'F14'!$D$4:$D$31</c:f>
              <c:numCache>
                <c:formatCode>0%</c:formatCode>
                <c:ptCount val="28"/>
                <c:pt idx="1">
                  <c:v>0.27391385418608988</c:v>
                </c:pt>
                <c:pt idx="2">
                  <c:v>0.3238255033557047</c:v>
                </c:pt>
                <c:pt idx="3">
                  <c:v>0.43800322061191627</c:v>
                </c:pt>
                <c:pt idx="4">
                  <c:v>0.51717902350813738</c:v>
                </c:pt>
                <c:pt idx="5">
                  <c:v>0.31303303303303304</c:v>
                </c:pt>
                <c:pt idx="8">
                  <c:v>0.2956304050978607</c:v>
                </c:pt>
                <c:pt idx="9">
                  <c:v>0.30661040787623067</c:v>
                </c:pt>
                <c:pt idx="10">
                  <c:v>0.38123752495009983</c:v>
                </c:pt>
                <c:pt idx="11">
                  <c:v>0.4572072072072072</c:v>
                </c:pt>
                <c:pt idx="12">
                  <c:v>0.31489424641325248</c:v>
                </c:pt>
                <c:pt idx="15">
                  <c:v>0.28882511816340312</c:v>
                </c:pt>
                <c:pt idx="16">
                  <c:v>0.27260638297872342</c:v>
                </c:pt>
                <c:pt idx="17">
                  <c:v>0.31799163179916318</c:v>
                </c:pt>
                <c:pt idx="18">
                  <c:v>0.37564766839378239</c:v>
                </c:pt>
                <c:pt idx="19">
                  <c:v>0.29160636758321273</c:v>
                </c:pt>
                <c:pt idx="22">
                  <c:v>0.40654683618296067</c:v>
                </c:pt>
                <c:pt idx="23">
                  <c:v>0.41333333333333333</c:v>
                </c:pt>
                <c:pt idx="24">
                  <c:v>0.48804500703234882</c:v>
                </c:pt>
                <c:pt idx="25">
                  <c:v>0.51706484641638228</c:v>
                </c:pt>
                <c:pt idx="26">
                  <c:v>0.41987396994667958</c:v>
                </c:pt>
              </c:numCache>
            </c:numRef>
          </c:val>
          <c:extLst>
            <c:ext xmlns:c16="http://schemas.microsoft.com/office/drawing/2014/chart" uri="{C3380CC4-5D6E-409C-BE32-E72D297353CC}">
              <c16:uniqueId val="{0000000E-B9E3-4D72-A054-7C493CC6C8BA}"/>
            </c:ext>
          </c:extLst>
        </c:ser>
        <c:ser>
          <c:idx val="0"/>
          <c:order val="1"/>
          <c:tx>
            <c:strRef>
              <c:f>'F14'!$C$3</c:f>
              <c:strCache>
                <c:ptCount val="1"/>
                <c:pt idx="0">
                  <c:v>Severe difficulty</c:v>
                </c:pt>
              </c:strCache>
            </c:strRef>
          </c:tx>
          <c:spPr>
            <a:solidFill>
              <a:srgbClr val="4298B5">
                <a:lumMod val="40000"/>
                <a:lumOff val="60000"/>
              </a:srgbClr>
            </a:solidFill>
            <a:ln>
              <a:noFill/>
            </a:ln>
            <a:effectLst/>
          </c:spPr>
          <c:invertIfNegative val="0"/>
          <c:dPt>
            <c:idx val="5"/>
            <c:invertIfNegative val="0"/>
            <c:bubble3D val="0"/>
            <c:spPr>
              <a:solidFill>
                <a:srgbClr val="44546A">
                  <a:lumMod val="40000"/>
                  <a:lumOff val="60000"/>
                </a:srgbClr>
              </a:solidFill>
              <a:ln>
                <a:noFill/>
              </a:ln>
              <a:effectLst/>
            </c:spPr>
            <c:extLst>
              <c:ext xmlns:c16="http://schemas.microsoft.com/office/drawing/2014/chart" uri="{C3380CC4-5D6E-409C-BE32-E72D297353CC}">
                <c16:uniqueId val="{00000010-B9E3-4D72-A054-7C493CC6C8BA}"/>
              </c:ext>
            </c:extLst>
          </c:dPt>
          <c:dPt>
            <c:idx val="11"/>
            <c:invertIfNegative val="0"/>
            <c:bubble3D val="0"/>
            <c:spPr>
              <a:solidFill>
                <a:srgbClr val="4298B5">
                  <a:lumMod val="40000"/>
                  <a:lumOff val="60000"/>
                </a:srgbClr>
              </a:solidFill>
              <a:ln>
                <a:noFill/>
              </a:ln>
              <a:effectLst/>
            </c:spPr>
            <c:extLst>
              <c:ext xmlns:c16="http://schemas.microsoft.com/office/drawing/2014/chart" uri="{C3380CC4-5D6E-409C-BE32-E72D297353CC}">
                <c16:uniqueId val="{00000012-B9E3-4D72-A054-7C493CC6C8BA}"/>
              </c:ext>
            </c:extLst>
          </c:dPt>
          <c:dPt>
            <c:idx val="12"/>
            <c:invertIfNegative val="0"/>
            <c:bubble3D val="0"/>
            <c:spPr>
              <a:solidFill>
                <a:srgbClr val="44546A">
                  <a:lumMod val="40000"/>
                  <a:lumOff val="60000"/>
                </a:srgbClr>
              </a:solidFill>
              <a:ln>
                <a:noFill/>
              </a:ln>
              <a:effectLst/>
            </c:spPr>
            <c:extLst>
              <c:ext xmlns:c16="http://schemas.microsoft.com/office/drawing/2014/chart" uri="{C3380CC4-5D6E-409C-BE32-E72D297353CC}">
                <c16:uniqueId val="{00000014-B9E3-4D72-A054-7C493CC6C8BA}"/>
              </c:ext>
            </c:extLst>
          </c:dPt>
          <c:dPt>
            <c:idx val="17"/>
            <c:invertIfNegative val="0"/>
            <c:bubble3D val="0"/>
            <c:spPr>
              <a:solidFill>
                <a:srgbClr val="4298B5">
                  <a:lumMod val="40000"/>
                  <a:lumOff val="60000"/>
                </a:srgbClr>
              </a:solidFill>
              <a:ln>
                <a:noFill/>
              </a:ln>
              <a:effectLst/>
            </c:spPr>
            <c:extLst>
              <c:ext xmlns:c16="http://schemas.microsoft.com/office/drawing/2014/chart" uri="{C3380CC4-5D6E-409C-BE32-E72D297353CC}">
                <c16:uniqueId val="{00000016-B9E3-4D72-A054-7C493CC6C8BA}"/>
              </c:ext>
            </c:extLst>
          </c:dPt>
          <c:dPt>
            <c:idx val="19"/>
            <c:invertIfNegative val="0"/>
            <c:bubble3D val="0"/>
            <c:spPr>
              <a:solidFill>
                <a:srgbClr val="44546A">
                  <a:lumMod val="40000"/>
                  <a:lumOff val="60000"/>
                </a:srgbClr>
              </a:solidFill>
              <a:ln>
                <a:noFill/>
              </a:ln>
              <a:effectLst/>
            </c:spPr>
            <c:extLst>
              <c:ext xmlns:c16="http://schemas.microsoft.com/office/drawing/2014/chart" uri="{C3380CC4-5D6E-409C-BE32-E72D297353CC}">
                <c16:uniqueId val="{00000018-B9E3-4D72-A054-7C493CC6C8BA}"/>
              </c:ext>
            </c:extLst>
          </c:dPt>
          <c:dPt>
            <c:idx val="23"/>
            <c:invertIfNegative val="0"/>
            <c:bubble3D val="0"/>
            <c:spPr>
              <a:solidFill>
                <a:srgbClr val="4298B5">
                  <a:lumMod val="40000"/>
                  <a:lumOff val="60000"/>
                </a:srgbClr>
              </a:solidFill>
              <a:ln>
                <a:noFill/>
              </a:ln>
              <a:effectLst/>
            </c:spPr>
            <c:extLst>
              <c:ext xmlns:c16="http://schemas.microsoft.com/office/drawing/2014/chart" uri="{C3380CC4-5D6E-409C-BE32-E72D297353CC}">
                <c16:uniqueId val="{0000001A-B9E3-4D72-A054-7C493CC6C8BA}"/>
              </c:ext>
            </c:extLst>
          </c:dPt>
          <c:dPt>
            <c:idx val="26"/>
            <c:invertIfNegative val="0"/>
            <c:bubble3D val="0"/>
            <c:spPr>
              <a:solidFill>
                <a:srgbClr val="44546A">
                  <a:lumMod val="40000"/>
                  <a:lumOff val="60000"/>
                </a:srgbClr>
              </a:solidFill>
              <a:ln>
                <a:noFill/>
              </a:ln>
              <a:effectLst/>
            </c:spPr>
            <c:extLst>
              <c:ext xmlns:c16="http://schemas.microsoft.com/office/drawing/2014/chart" uri="{C3380CC4-5D6E-409C-BE32-E72D297353CC}">
                <c16:uniqueId val="{0000001C-B9E3-4D72-A054-7C493CC6C8BA}"/>
              </c:ext>
            </c:extLst>
          </c:dPt>
          <c:cat>
            <c:multiLvlStrRef>
              <c:f>'F14'!$A$4:$B$31</c:f>
              <c:multiLvlStrCache>
                <c:ptCount val="28"/>
                <c:lvl>
                  <c:pt idx="1">
                    <c:v>6-19 employees</c:v>
                  </c:pt>
                  <c:pt idx="2">
                    <c:v>20-49 employees</c:v>
                  </c:pt>
                  <c:pt idx="3">
                    <c:v>50-99 employees</c:v>
                  </c:pt>
                  <c:pt idx="4">
                    <c:v>100+ employees</c:v>
                  </c:pt>
                  <c:pt idx="5">
                    <c:v>Overall</c:v>
                  </c:pt>
                  <c:pt idx="8">
                    <c:v>6-19 employees</c:v>
                  </c:pt>
                  <c:pt idx="9">
                    <c:v>20-49 employees</c:v>
                  </c:pt>
                  <c:pt idx="10">
                    <c:v>50-99 employees</c:v>
                  </c:pt>
                  <c:pt idx="11">
                    <c:v>100+ employees</c:v>
                  </c:pt>
                  <c:pt idx="12">
                    <c:v>Overall</c:v>
                  </c:pt>
                  <c:pt idx="15">
                    <c:v>6-19 employees</c:v>
                  </c:pt>
                  <c:pt idx="16">
                    <c:v>20-49 employees</c:v>
                  </c:pt>
                  <c:pt idx="17">
                    <c:v>50-99 employees</c:v>
                  </c:pt>
                  <c:pt idx="18">
                    <c:v>100+ employees</c:v>
                  </c:pt>
                  <c:pt idx="19">
                    <c:v>Overall</c:v>
                  </c:pt>
                  <c:pt idx="22">
                    <c:v>6-19 employees</c:v>
                  </c:pt>
                  <c:pt idx="23">
                    <c:v>20-49 employees</c:v>
                  </c:pt>
                  <c:pt idx="24">
                    <c:v>50-99 employees</c:v>
                  </c:pt>
                  <c:pt idx="25">
                    <c:v>100+ employees</c:v>
                  </c:pt>
                  <c:pt idx="26">
                    <c:v>Overall</c:v>
                  </c:pt>
                  <c:pt idx="27">
                    <c:v> </c:v>
                  </c:pt>
                </c:lvl>
                <c:lvl>
                  <c:pt idx="0">
                    <c:v>Managers and professionals</c:v>
                  </c:pt>
                  <c:pt idx="7">
                    <c:v>Technicians and associate professionals</c:v>
                  </c:pt>
                  <c:pt idx="14">
                    <c:v>Tradespersons and related workers (inc apprentices)</c:v>
                  </c:pt>
                  <c:pt idx="21">
                    <c:v>All other occupations</c:v>
                  </c:pt>
                </c:lvl>
              </c:multiLvlStrCache>
            </c:multiLvlStrRef>
          </c:cat>
          <c:val>
            <c:numRef>
              <c:f>'F14'!$C$4:$C$31</c:f>
              <c:numCache>
                <c:formatCode>0%</c:formatCode>
                <c:ptCount val="28"/>
                <c:pt idx="1">
                  <c:v>0.4655976132761514</c:v>
                </c:pt>
                <c:pt idx="2">
                  <c:v>0.52740492170022368</c:v>
                </c:pt>
                <c:pt idx="3">
                  <c:v>0.45571658615136879</c:v>
                </c:pt>
                <c:pt idx="4">
                  <c:v>0.39783001808318263</c:v>
                </c:pt>
                <c:pt idx="5">
                  <c:v>0.47363363363363364</c:v>
                </c:pt>
                <c:pt idx="8">
                  <c:v>0.52753755120619028</c:v>
                </c:pt>
                <c:pt idx="9">
                  <c:v>0.57383966244725737</c:v>
                </c:pt>
                <c:pt idx="10">
                  <c:v>0.52495009980039919</c:v>
                </c:pt>
                <c:pt idx="11">
                  <c:v>0.481981981981982</c:v>
                </c:pt>
                <c:pt idx="12">
                  <c:v>0.534092589853572</c:v>
                </c:pt>
                <c:pt idx="15">
                  <c:v>0.57697501688048614</c:v>
                </c:pt>
                <c:pt idx="16">
                  <c:v>0.64228723404255317</c:v>
                </c:pt>
                <c:pt idx="17">
                  <c:v>0.60669456066945604</c:v>
                </c:pt>
                <c:pt idx="18">
                  <c:v>0.54922279792746109</c:v>
                </c:pt>
                <c:pt idx="19">
                  <c:v>0.58924264351181865</c:v>
                </c:pt>
                <c:pt idx="22">
                  <c:v>0.41239222563203276</c:v>
                </c:pt>
                <c:pt idx="23">
                  <c:v>0.44</c:v>
                </c:pt>
                <c:pt idx="24">
                  <c:v>0.40787623066104078</c:v>
                </c:pt>
                <c:pt idx="25">
                  <c:v>0.39078498293515357</c:v>
                </c:pt>
                <c:pt idx="26">
                  <c:v>0.41667474551623851</c:v>
                </c:pt>
              </c:numCache>
            </c:numRef>
          </c:val>
          <c:extLst>
            <c:ext xmlns:c16="http://schemas.microsoft.com/office/drawing/2014/chart" uri="{C3380CC4-5D6E-409C-BE32-E72D297353CC}">
              <c16:uniqueId val="{0000001D-B9E3-4D72-A054-7C493CC6C8BA}"/>
            </c:ext>
          </c:extLst>
        </c:ser>
        <c:dLbls>
          <c:showLegendKey val="0"/>
          <c:showVal val="0"/>
          <c:showCatName val="0"/>
          <c:showSerName val="0"/>
          <c:showPercent val="0"/>
          <c:showBubbleSize val="0"/>
        </c:dLbls>
        <c:gapWidth val="10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businesses with difficulties recruiting new staff</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1.3476454456645926E-3"/>
          <c:y val="0.93620749999999997"/>
          <c:w val="0.42502198435957839"/>
          <c:h val="6.37925000000000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50028728847102"/>
          <c:y val="2.2757580985096792E-2"/>
          <c:w val="0.85306392983192014"/>
          <c:h val="0.55998559418522165"/>
        </c:manualLayout>
      </c:layout>
      <c:barChart>
        <c:barDir val="col"/>
        <c:grouping val="clustered"/>
        <c:varyColors val="0"/>
        <c:ser>
          <c:idx val="0"/>
          <c:order val="0"/>
          <c:tx>
            <c:strRef>
              <c:f>'F109'!$B$2</c:f>
              <c:strCache>
                <c:ptCount val="1"/>
                <c:pt idx="0">
                  <c:v>6–19 employees</c:v>
                </c:pt>
              </c:strCache>
            </c:strRef>
          </c:tx>
          <c:spPr>
            <a:solidFill>
              <a:srgbClr val="4298B5"/>
            </a:solidFill>
            <a:ln>
              <a:noFill/>
            </a:ln>
            <a:effectLst/>
          </c:spPr>
          <c:invertIfNegative val="0"/>
          <c:cat>
            <c:strRef>
              <c:f>'F109'!$A$3:$A$11</c:f>
              <c:strCache>
                <c:ptCount val="9"/>
                <c:pt idx="0">
                  <c:v>Trade creditors or 
suppliers</c:v>
                </c:pt>
                <c:pt idx="1">
                  <c:v>Credit cards</c:v>
                </c:pt>
                <c:pt idx="2">
                  <c:v>Loans with terms &gt;1 year</c:v>
                </c:pt>
                <c:pt idx="3">
                  <c:v>Bank overdrafts</c:v>
                </c:pt>
                <c:pt idx="4">
                  <c:v>Shareholders' current 
account</c:v>
                </c:pt>
                <c:pt idx="5">
                  <c:v>Capital/financing leases
&amp; HP agreements</c:v>
                </c:pt>
                <c:pt idx="6">
                  <c:v>Loans with terms of 
1 year or less</c:v>
                </c:pt>
                <c:pt idx="7">
                  <c:v>Mortgage loans</c:v>
                </c:pt>
                <c:pt idx="8">
                  <c:v>Other</c:v>
                </c:pt>
              </c:strCache>
            </c:strRef>
          </c:cat>
          <c:val>
            <c:numRef>
              <c:f>'F109'!$B$3:$B$11</c:f>
              <c:numCache>
                <c:formatCode>0%</c:formatCode>
                <c:ptCount val="9"/>
                <c:pt idx="0">
                  <c:v>0.48954541606704477</c:v>
                </c:pt>
                <c:pt idx="1">
                  <c:v>0.39143316685008039</c:v>
                </c:pt>
                <c:pt idx="2">
                  <c:v>0.42656395496486921</c:v>
                </c:pt>
                <c:pt idx="3">
                  <c:v>0.37289426902564971</c:v>
                </c:pt>
                <c:pt idx="4">
                  <c:v>0.31101329044273257</c:v>
                </c:pt>
                <c:pt idx="5">
                  <c:v>0.21010750867688141</c:v>
                </c:pt>
                <c:pt idx="6">
                  <c:v>0.18488106323541861</c:v>
                </c:pt>
                <c:pt idx="7">
                  <c:v>0.18555828324726995</c:v>
                </c:pt>
                <c:pt idx="8">
                  <c:v>0.54177600948108018</c:v>
                </c:pt>
              </c:numCache>
            </c:numRef>
          </c:val>
          <c:extLst>
            <c:ext xmlns:c16="http://schemas.microsoft.com/office/drawing/2014/chart" uri="{C3380CC4-5D6E-409C-BE32-E72D297353CC}">
              <c16:uniqueId val="{00000000-2AEA-403E-B79C-86C2F7F9DCEC}"/>
            </c:ext>
          </c:extLst>
        </c:ser>
        <c:ser>
          <c:idx val="1"/>
          <c:order val="1"/>
          <c:tx>
            <c:strRef>
              <c:f>'F109'!$C$2</c:f>
              <c:strCache>
                <c:ptCount val="1"/>
                <c:pt idx="0">
                  <c:v>20–49 employees</c:v>
                </c:pt>
              </c:strCache>
            </c:strRef>
          </c:tx>
          <c:spPr>
            <a:solidFill>
              <a:srgbClr val="4298B5">
                <a:lumMod val="60000"/>
                <a:lumOff val="40000"/>
              </a:srgbClr>
            </a:solidFill>
            <a:ln>
              <a:noFill/>
            </a:ln>
            <a:effectLst/>
          </c:spPr>
          <c:invertIfNegative val="0"/>
          <c:cat>
            <c:strRef>
              <c:f>'F109'!$A$3:$A$11</c:f>
              <c:strCache>
                <c:ptCount val="9"/>
                <c:pt idx="0">
                  <c:v>Trade creditors or 
suppliers</c:v>
                </c:pt>
                <c:pt idx="1">
                  <c:v>Credit cards</c:v>
                </c:pt>
                <c:pt idx="2">
                  <c:v>Loans with terms &gt;1 year</c:v>
                </c:pt>
                <c:pt idx="3">
                  <c:v>Bank overdrafts</c:v>
                </c:pt>
                <c:pt idx="4">
                  <c:v>Shareholders' current 
account</c:v>
                </c:pt>
                <c:pt idx="5">
                  <c:v>Capital/financing leases
&amp; HP agreements</c:v>
                </c:pt>
                <c:pt idx="6">
                  <c:v>Loans with terms of 
1 year or less</c:v>
                </c:pt>
                <c:pt idx="7">
                  <c:v>Mortgage loans</c:v>
                </c:pt>
                <c:pt idx="8">
                  <c:v>Other</c:v>
                </c:pt>
              </c:strCache>
            </c:strRef>
          </c:cat>
          <c:val>
            <c:numRef>
              <c:f>'F109'!$C$3:$C$11</c:f>
              <c:numCache>
                <c:formatCode>0%</c:formatCode>
                <c:ptCount val="9"/>
                <c:pt idx="0">
                  <c:v>0.62264833574529665</c:v>
                </c:pt>
                <c:pt idx="1">
                  <c:v>0.54341534008683068</c:v>
                </c:pt>
                <c:pt idx="2">
                  <c:v>0.48697539797395079</c:v>
                </c:pt>
                <c:pt idx="3">
                  <c:v>0.4106367583212735</c:v>
                </c:pt>
                <c:pt idx="4">
                  <c:v>0.375904486251809</c:v>
                </c:pt>
                <c:pt idx="5">
                  <c:v>0.26917510853835019</c:v>
                </c:pt>
                <c:pt idx="6">
                  <c:v>0.20911722141823444</c:v>
                </c:pt>
                <c:pt idx="7">
                  <c:v>0.15195369030390737</c:v>
                </c:pt>
                <c:pt idx="8">
                  <c:v>0.63024602026049203</c:v>
                </c:pt>
              </c:numCache>
            </c:numRef>
          </c:val>
          <c:extLst>
            <c:ext xmlns:c16="http://schemas.microsoft.com/office/drawing/2014/chart" uri="{C3380CC4-5D6E-409C-BE32-E72D297353CC}">
              <c16:uniqueId val="{00000001-2AEA-403E-B79C-86C2F7F9DCEC}"/>
            </c:ext>
          </c:extLst>
        </c:ser>
        <c:ser>
          <c:idx val="2"/>
          <c:order val="2"/>
          <c:tx>
            <c:strRef>
              <c:f>'F109'!$D$2</c:f>
              <c:strCache>
                <c:ptCount val="1"/>
                <c:pt idx="0">
                  <c:v>50–99 employees</c:v>
                </c:pt>
              </c:strCache>
            </c:strRef>
          </c:tx>
          <c:spPr>
            <a:solidFill>
              <a:srgbClr val="4298B5">
                <a:lumMod val="40000"/>
                <a:lumOff val="60000"/>
              </a:srgbClr>
            </a:solidFill>
            <a:ln>
              <a:noFill/>
            </a:ln>
            <a:effectLst/>
          </c:spPr>
          <c:invertIfNegative val="0"/>
          <c:cat>
            <c:strRef>
              <c:f>'F109'!$A$3:$A$11</c:f>
              <c:strCache>
                <c:ptCount val="9"/>
                <c:pt idx="0">
                  <c:v>Trade creditors or 
suppliers</c:v>
                </c:pt>
                <c:pt idx="1">
                  <c:v>Credit cards</c:v>
                </c:pt>
                <c:pt idx="2">
                  <c:v>Loans with terms &gt;1 year</c:v>
                </c:pt>
                <c:pt idx="3">
                  <c:v>Bank overdrafts</c:v>
                </c:pt>
                <c:pt idx="4">
                  <c:v>Shareholders' current 
account</c:v>
                </c:pt>
                <c:pt idx="5">
                  <c:v>Capital/financing leases
&amp; HP agreements</c:v>
                </c:pt>
                <c:pt idx="6">
                  <c:v>Loans with terms of 
1 year or less</c:v>
                </c:pt>
                <c:pt idx="7">
                  <c:v>Mortgage loans</c:v>
                </c:pt>
                <c:pt idx="8">
                  <c:v>Other</c:v>
                </c:pt>
              </c:strCache>
            </c:strRef>
          </c:cat>
          <c:val>
            <c:numRef>
              <c:f>'F109'!$D$3:$D$11</c:f>
              <c:numCache>
                <c:formatCode>0%</c:formatCode>
                <c:ptCount val="9"/>
                <c:pt idx="0">
                  <c:v>0.69693251533742329</c:v>
                </c:pt>
                <c:pt idx="1">
                  <c:v>0.6110429447852761</c:v>
                </c:pt>
                <c:pt idx="2">
                  <c:v>0.43803680981595094</c:v>
                </c:pt>
                <c:pt idx="3">
                  <c:v>0.4</c:v>
                </c:pt>
                <c:pt idx="4">
                  <c:v>0.3521472392638037</c:v>
                </c:pt>
                <c:pt idx="5">
                  <c:v>0.27607361963190186</c:v>
                </c:pt>
                <c:pt idx="6">
                  <c:v>0.24785276073619633</c:v>
                </c:pt>
                <c:pt idx="7">
                  <c:v>0.10184049079754601</c:v>
                </c:pt>
                <c:pt idx="8">
                  <c:v>0.66625766871165648</c:v>
                </c:pt>
              </c:numCache>
            </c:numRef>
          </c:val>
          <c:extLst>
            <c:ext xmlns:c16="http://schemas.microsoft.com/office/drawing/2014/chart" uri="{C3380CC4-5D6E-409C-BE32-E72D297353CC}">
              <c16:uniqueId val="{00000002-2AEA-403E-B79C-86C2F7F9DCEC}"/>
            </c:ext>
          </c:extLst>
        </c:ser>
        <c:ser>
          <c:idx val="3"/>
          <c:order val="3"/>
          <c:tx>
            <c:strRef>
              <c:f>'F109'!$E$2</c:f>
              <c:strCache>
                <c:ptCount val="1"/>
                <c:pt idx="0">
                  <c:v>100+ employees</c:v>
                </c:pt>
              </c:strCache>
            </c:strRef>
          </c:tx>
          <c:spPr>
            <a:solidFill>
              <a:srgbClr val="4298B5">
                <a:lumMod val="20000"/>
                <a:lumOff val="80000"/>
              </a:srgbClr>
            </a:solidFill>
            <a:ln>
              <a:noFill/>
            </a:ln>
            <a:effectLst/>
          </c:spPr>
          <c:invertIfNegative val="0"/>
          <c:cat>
            <c:strRef>
              <c:f>'F109'!$A$3:$A$11</c:f>
              <c:strCache>
                <c:ptCount val="9"/>
                <c:pt idx="0">
                  <c:v>Trade creditors or 
suppliers</c:v>
                </c:pt>
                <c:pt idx="1">
                  <c:v>Credit cards</c:v>
                </c:pt>
                <c:pt idx="2">
                  <c:v>Loans with terms &gt;1 year</c:v>
                </c:pt>
                <c:pt idx="3">
                  <c:v>Bank overdrafts</c:v>
                </c:pt>
                <c:pt idx="4">
                  <c:v>Shareholders' current 
account</c:v>
                </c:pt>
                <c:pt idx="5">
                  <c:v>Capital/financing leases
&amp; HP agreements</c:v>
                </c:pt>
                <c:pt idx="6">
                  <c:v>Loans with terms of 
1 year or less</c:v>
                </c:pt>
                <c:pt idx="7">
                  <c:v>Mortgage loans</c:v>
                </c:pt>
                <c:pt idx="8">
                  <c:v>Other</c:v>
                </c:pt>
              </c:strCache>
            </c:strRef>
          </c:cat>
          <c:val>
            <c:numRef>
              <c:f>'F109'!$E$3:$E$11</c:f>
              <c:numCache>
                <c:formatCode>0%</c:formatCode>
                <c:ptCount val="9"/>
                <c:pt idx="0">
                  <c:v>0.76875000000000004</c:v>
                </c:pt>
                <c:pt idx="1">
                  <c:v>0.64375000000000004</c:v>
                </c:pt>
                <c:pt idx="2">
                  <c:v>0.4140625</c:v>
                </c:pt>
                <c:pt idx="3">
                  <c:v>0.35781249999999998</c:v>
                </c:pt>
                <c:pt idx="4">
                  <c:v>0.30625000000000002</c:v>
                </c:pt>
                <c:pt idx="5">
                  <c:v>0.30625000000000002</c:v>
                </c:pt>
                <c:pt idx="6">
                  <c:v>0.265625</c:v>
                </c:pt>
                <c:pt idx="7">
                  <c:v>6.5625000000000003E-2</c:v>
                </c:pt>
                <c:pt idx="8">
                  <c:v>0.75468749999999996</c:v>
                </c:pt>
              </c:numCache>
            </c:numRef>
          </c:val>
          <c:extLst>
            <c:ext xmlns:c16="http://schemas.microsoft.com/office/drawing/2014/chart" uri="{C3380CC4-5D6E-409C-BE32-E72D297353CC}">
              <c16:uniqueId val="{00000003-2AEA-403E-B79C-86C2F7F9DCEC}"/>
            </c:ext>
          </c:extLst>
        </c:ser>
        <c:ser>
          <c:idx val="4"/>
          <c:order val="4"/>
          <c:tx>
            <c:strRef>
              <c:f>'F109'!$F$2</c:f>
              <c:strCache>
                <c:ptCount val="1"/>
                <c:pt idx="0">
                  <c:v>All businesses</c:v>
                </c:pt>
              </c:strCache>
            </c:strRef>
          </c:tx>
          <c:spPr>
            <a:solidFill>
              <a:srgbClr val="4298B5">
                <a:lumMod val="75000"/>
              </a:srgbClr>
            </a:solidFill>
            <a:ln>
              <a:noFill/>
            </a:ln>
            <a:effectLst/>
          </c:spPr>
          <c:invertIfNegative val="0"/>
          <c:cat>
            <c:strRef>
              <c:f>'F109'!$A$3:$A$11</c:f>
              <c:strCache>
                <c:ptCount val="9"/>
                <c:pt idx="0">
                  <c:v>Trade creditors or 
suppliers</c:v>
                </c:pt>
                <c:pt idx="1">
                  <c:v>Credit cards</c:v>
                </c:pt>
                <c:pt idx="2">
                  <c:v>Loans with terms &gt;1 year</c:v>
                </c:pt>
                <c:pt idx="3">
                  <c:v>Bank overdrafts</c:v>
                </c:pt>
                <c:pt idx="4">
                  <c:v>Shareholders' current 
account</c:v>
                </c:pt>
                <c:pt idx="5">
                  <c:v>Capital/financing leases
&amp; HP agreements</c:v>
                </c:pt>
                <c:pt idx="6">
                  <c:v>Loans with terms of 
1 year or less</c:v>
                </c:pt>
                <c:pt idx="7">
                  <c:v>Mortgage loans</c:v>
                </c:pt>
                <c:pt idx="8">
                  <c:v>Other</c:v>
                </c:pt>
              </c:strCache>
            </c:strRef>
          </c:cat>
          <c:val>
            <c:numRef>
              <c:f>'F109'!$F$3:$F$11</c:f>
              <c:numCache>
                <c:formatCode>0%</c:formatCode>
                <c:ptCount val="9"/>
                <c:pt idx="0">
                  <c:v>0.53418163672654695</c:v>
                </c:pt>
                <c:pt idx="1">
                  <c:v>0.43893463073852296</c:v>
                </c:pt>
                <c:pt idx="2">
                  <c:v>0.437000998003992</c:v>
                </c:pt>
                <c:pt idx="3">
                  <c:v>0.38023952095808383</c:v>
                </c:pt>
                <c:pt idx="4">
                  <c:v>0.32416417165668665</c:v>
                </c:pt>
                <c:pt idx="5">
                  <c:v>0.22742015968063872</c:v>
                </c:pt>
                <c:pt idx="6">
                  <c:v>0.19548403193612773</c:v>
                </c:pt>
                <c:pt idx="7">
                  <c:v>0.17072105788423153</c:v>
                </c:pt>
                <c:pt idx="8">
                  <c:v>0.57179391217564868</c:v>
                </c:pt>
              </c:numCache>
            </c:numRef>
          </c:val>
          <c:extLst>
            <c:ext xmlns:c16="http://schemas.microsoft.com/office/drawing/2014/chart" uri="{C3380CC4-5D6E-409C-BE32-E72D297353CC}">
              <c16:uniqueId val="{00000004-2AEA-403E-B79C-86C2F7F9DCE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80471380471381E-3"/>
              <c:y val="3.9501737235324019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7.9932659932659925E-2"/>
          <c:y val="0.93388479240211941"/>
          <c:w val="0.91924242424242419"/>
          <c:h val="6.611520759788050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7776952861952862"/>
          <c:h val="0.6369933333333333"/>
        </c:manualLayout>
      </c:layout>
      <c:barChart>
        <c:barDir val="col"/>
        <c:grouping val="percentStacked"/>
        <c:varyColors val="0"/>
        <c:ser>
          <c:idx val="3"/>
          <c:order val="0"/>
          <c:tx>
            <c:strRef>
              <c:f>'F110'!$C$4</c:f>
              <c:strCache>
                <c:ptCount val="1"/>
                <c:pt idx="0">
                  <c:v>Decreased</c:v>
                </c:pt>
              </c:strCache>
            </c:strRef>
          </c:tx>
          <c:spPr>
            <a:solidFill>
              <a:srgbClr val="4298B5">
                <a:lumMod val="75000"/>
              </a:srgbClr>
            </a:solidFill>
            <a:ln>
              <a:noFill/>
            </a:ln>
            <a:effectLst/>
          </c:spPr>
          <c:invertIfNegative val="0"/>
          <c:cat>
            <c:multiLvlStrRef>
              <c:f>'F110'!$A$5:$B$24</c:f>
              <c:multiLvlStrCache>
                <c:ptCount val="20"/>
                <c:lvl>
                  <c:pt idx="0">
                    <c:v> </c:v>
                  </c:pt>
                  <c:pt idx="1">
                    <c:v>2014</c:v>
                  </c:pt>
                  <c:pt idx="2">
                    <c:v>2018</c:v>
                  </c:pt>
                  <c:pt idx="3">
                    <c:v>2022</c:v>
                  </c:pt>
                  <c:pt idx="4">
                    <c:v> </c:v>
                  </c:pt>
                  <c:pt idx="5">
                    <c:v> </c:v>
                  </c:pt>
                  <c:pt idx="6">
                    <c:v>2014</c:v>
                  </c:pt>
                  <c:pt idx="7">
                    <c:v>2018</c:v>
                  </c:pt>
                  <c:pt idx="8">
                    <c:v>2022</c:v>
                  </c:pt>
                  <c:pt idx="9">
                    <c:v> </c:v>
                  </c:pt>
                  <c:pt idx="10">
                    <c:v> </c:v>
                  </c:pt>
                  <c:pt idx="11">
                    <c:v>2014</c:v>
                  </c:pt>
                  <c:pt idx="12">
                    <c:v>2018</c:v>
                  </c:pt>
                  <c:pt idx="13">
                    <c:v>2022</c:v>
                  </c:pt>
                  <c:pt idx="14">
                    <c:v> </c:v>
                  </c:pt>
                  <c:pt idx="15">
                    <c:v> </c:v>
                  </c:pt>
                  <c:pt idx="16">
                    <c:v>2014</c:v>
                  </c:pt>
                  <c:pt idx="17">
                    <c:v>2018</c:v>
                  </c:pt>
                  <c:pt idx="18">
                    <c:v>2022</c:v>
                  </c:pt>
                  <c:pt idx="19">
                    <c:v> </c:v>
                  </c:pt>
                </c:lvl>
                <c:lvl>
                  <c:pt idx="0">
                    <c:v>Overdraft / 
credit limits</c:v>
                  </c:pt>
                  <c:pt idx="5">
                    <c:v>Interest rates</c:v>
                  </c:pt>
                  <c:pt idx="10">
                    <c:v>Fees</c:v>
                  </c:pt>
                  <c:pt idx="15">
                    <c:v>Security/collateral 
requirements</c:v>
                  </c:pt>
                </c:lvl>
              </c:multiLvlStrCache>
            </c:multiLvlStrRef>
          </c:cat>
          <c:val>
            <c:numRef>
              <c:f>'F110'!$C$5:$C$24</c:f>
              <c:numCache>
                <c:formatCode>0%</c:formatCode>
                <c:ptCount val="20"/>
                <c:pt idx="0" formatCode="General">
                  <c:v>0</c:v>
                </c:pt>
                <c:pt idx="1">
                  <c:v>0.11</c:v>
                </c:pt>
                <c:pt idx="2">
                  <c:v>7.0000000000000007E-2</c:v>
                </c:pt>
                <c:pt idx="3">
                  <c:v>0.05</c:v>
                </c:pt>
                <c:pt idx="4" formatCode="General">
                  <c:v>0</c:v>
                </c:pt>
                <c:pt idx="5" formatCode="General">
                  <c:v>0</c:v>
                </c:pt>
                <c:pt idx="6">
                  <c:v>0.05</c:v>
                </c:pt>
                <c:pt idx="7">
                  <c:v>7.0000000000000007E-2</c:v>
                </c:pt>
                <c:pt idx="8">
                  <c:v>0.02</c:v>
                </c:pt>
                <c:pt idx="9" formatCode="General">
                  <c:v>0</c:v>
                </c:pt>
                <c:pt idx="10" formatCode="General">
                  <c:v>0</c:v>
                </c:pt>
                <c:pt idx="11">
                  <c:v>0.04</c:v>
                </c:pt>
                <c:pt idx="12">
                  <c:v>0.04</c:v>
                </c:pt>
                <c:pt idx="13">
                  <c:v>0.01</c:v>
                </c:pt>
                <c:pt idx="14" formatCode="General">
                  <c:v>0</c:v>
                </c:pt>
                <c:pt idx="15" formatCode="General">
                  <c:v>0</c:v>
                </c:pt>
                <c:pt idx="16">
                  <c:v>0.03</c:v>
                </c:pt>
                <c:pt idx="17">
                  <c:v>0.02</c:v>
                </c:pt>
                <c:pt idx="18">
                  <c:v>0.01</c:v>
                </c:pt>
                <c:pt idx="19" formatCode="General">
                  <c:v>0</c:v>
                </c:pt>
              </c:numCache>
            </c:numRef>
          </c:val>
          <c:extLst>
            <c:ext xmlns:c16="http://schemas.microsoft.com/office/drawing/2014/chart" uri="{C3380CC4-5D6E-409C-BE32-E72D297353CC}">
              <c16:uniqueId val="{00000000-F512-42EF-8539-1027571D9800}"/>
            </c:ext>
          </c:extLst>
        </c:ser>
        <c:ser>
          <c:idx val="2"/>
          <c:order val="1"/>
          <c:tx>
            <c:strRef>
              <c:f>'F110'!$D$4</c:f>
              <c:strCache>
                <c:ptCount val="1"/>
                <c:pt idx="0">
                  <c:v>Stayed the same</c:v>
                </c:pt>
              </c:strCache>
            </c:strRef>
          </c:tx>
          <c:spPr>
            <a:solidFill>
              <a:srgbClr val="4298B5"/>
            </a:solidFill>
            <a:ln>
              <a:noFill/>
            </a:ln>
            <a:effectLst/>
          </c:spPr>
          <c:invertIfNegative val="0"/>
          <c:cat>
            <c:multiLvlStrRef>
              <c:f>'F110'!$A$5:$B$24</c:f>
              <c:multiLvlStrCache>
                <c:ptCount val="20"/>
                <c:lvl>
                  <c:pt idx="0">
                    <c:v> </c:v>
                  </c:pt>
                  <c:pt idx="1">
                    <c:v>2014</c:v>
                  </c:pt>
                  <c:pt idx="2">
                    <c:v>2018</c:v>
                  </c:pt>
                  <c:pt idx="3">
                    <c:v>2022</c:v>
                  </c:pt>
                  <c:pt idx="4">
                    <c:v> </c:v>
                  </c:pt>
                  <c:pt idx="5">
                    <c:v> </c:v>
                  </c:pt>
                  <c:pt idx="6">
                    <c:v>2014</c:v>
                  </c:pt>
                  <c:pt idx="7">
                    <c:v>2018</c:v>
                  </c:pt>
                  <c:pt idx="8">
                    <c:v>2022</c:v>
                  </c:pt>
                  <c:pt idx="9">
                    <c:v> </c:v>
                  </c:pt>
                  <c:pt idx="10">
                    <c:v> </c:v>
                  </c:pt>
                  <c:pt idx="11">
                    <c:v>2014</c:v>
                  </c:pt>
                  <c:pt idx="12">
                    <c:v>2018</c:v>
                  </c:pt>
                  <c:pt idx="13">
                    <c:v>2022</c:v>
                  </c:pt>
                  <c:pt idx="14">
                    <c:v> </c:v>
                  </c:pt>
                  <c:pt idx="15">
                    <c:v> </c:v>
                  </c:pt>
                  <c:pt idx="16">
                    <c:v>2014</c:v>
                  </c:pt>
                  <c:pt idx="17">
                    <c:v>2018</c:v>
                  </c:pt>
                  <c:pt idx="18">
                    <c:v>2022</c:v>
                  </c:pt>
                  <c:pt idx="19">
                    <c:v> </c:v>
                  </c:pt>
                </c:lvl>
                <c:lvl>
                  <c:pt idx="0">
                    <c:v>Overdraft / 
credit limits</c:v>
                  </c:pt>
                  <c:pt idx="5">
                    <c:v>Interest rates</c:v>
                  </c:pt>
                  <c:pt idx="10">
                    <c:v>Fees</c:v>
                  </c:pt>
                  <c:pt idx="15">
                    <c:v>Security/collateral 
requirements</c:v>
                  </c:pt>
                </c:lvl>
              </c:multiLvlStrCache>
            </c:multiLvlStrRef>
          </c:cat>
          <c:val>
            <c:numRef>
              <c:f>'F110'!$D$5:$D$24</c:f>
              <c:numCache>
                <c:formatCode>0%</c:formatCode>
                <c:ptCount val="20"/>
                <c:pt idx="0" formatCode="General">
                  <c:v>0</c:v>
                </c:pt>
                <c:pt idx="1">
                  <c:v>0.53</c:v>
                </c:pt>
                <c:pt idx="2">
                  <c:v>0.59</c:v>
                </c:pt>
                <c:pt idx="3">
                  <c:v>0.59</c:v>
                </c:pt>
                <c:pt idx="4" formatCode="General">
                  <c:v>0</c:v>
                </c:pt>
                <c:pt idx="5" formatCode="General">
                  <c:v>0</c:v>
                </c:pt>
                <c:pt idx="6">
                  <c:v>0.34</c:v>
                </c:pt>
                <c:pt idx="7">
                  <c:v>0.57999999999999996</c:v>
                </c:pt>
                <c:pt idx="8">
                  <c:v>0.25</c:v>
                </c:pt>
                <c:pt idx="9" formatCode="General">
                  <c:v>0</c:v>
                </c:pt>
                <c:pt idx="10" formatCode="General">
                  <c:v>0</c:v>
                </c:pt>
                <c:pt idx="11">
                  <c:v>0.49</c:v>
                </c:pt>
                <c:pt idx="12">
                  <c:v>0.57999999999999996</c:v>
                </c:pt>
                <c:pt idx="13">
                  <c:v>0.41</c:v>
                </c:pt>
                <c:pt idx="14" formatCode="General">
                  <c:v>0</c:v>
                </c:pt>
                <c:pt idx="15" formatCode="General">
                  <c:v>0</c:v>
                </c:pt>
                <c:pt idx="16">
                  <c:v>0.52</c:v>
                </c:pt>
                <c:pt idx="17">
                  <c:v>0.57999999999999996</c:v>
                </c:pt>
                <c:pt idx="18">
                  <c:v>0.48</c:v>
                </c:pt>
                <c:pt idx="19" formatCode="General">
                  <c:v>0</c:v>
                </c:pt>
              </c:numCache>
            </c:numRef>
          </c:val>
          <c:extLst>
            <c:ext xmlns:c16="http://schemas.microsoft.com/office/drawing/2014/chart" uri="{C3380CC4-5D6E-409C-BE32-E72D297353CC}">
              <c16:uniqueId val="{00000001-F512-42EF-8539-1027571D9800}"/>
            </c:ext>
          </c:extLst>
        </c:ser>
        <c:ser>
          <c:idx val="1"/>
          <c:order val="2"/>
          <c:tx>
            <c:strRef>
              <c:f>'F110'!$E$4</c:f>
              <c:strCache>
                <c:ptCount val="1"/>
                <c:pt idx="0">
                  <c:v>Increased</c:v>
                </c:pt>
              </c:strCache>
            </c:strRef>
          </c:tx>
          <c:spPr>
            <a:solidFill>
              <a:srgbClr val="4298B5">
                <a:lumMod val="40000"/>
                <a:lumOff val="60000"/>
              </a:srgbClr>
            </a:solidFill>
            <a:ln>
              <a:noFill/>
            </a:ln>
            <a:effectLst/>
          </c:spPr>
          <c:invertIfNegative val="0"/>
          <c:cat>
            <c:multiLvlStrRef>
              <c:f>'F110'!$A$5:$B$24</c:f>
              <c:multiLvlStrCache>
                <c:ptCount val="20"/>
                <c:lvl>
                  <c:pt idx="0">
                    <c:v> </c:v>
                  </c:pt>
                  <c:pt idx="1">
                    <c:v>2014</c:v>
                  </c:pt>
                  <c:pt idx="2">
                    <c:v>2018</c:v>
                  </c:pt>
                  <c:pt idx="3">
                    <c:v>2022</c:v>
                  </c:pt>
                  <c:pt idx="4">
                    <c:v> </c:v>
                  </c:pt>
                  <c:pt idx="5">
                    <c:v> </c:v>
                  </c:pt>
                  <c:pt idx="6">
                    <c:v>2014</c:v>
                  </c:pt>
                  <c:pt idx="7">
                    <c:v>2018</c:v>
                  </c:pt>
                  <c:pt idx="8">
                    <c:v>2022</c:v>
                  </c:pt>
                  <c:pt idx="9">
                    <c:v> </c:v>
                  </c:pt>
                  <c:pt idx="10">
                    <c:v> </c:v>
                  </c:pt>
                  <c:pt idx="11">
                    <c:v>2014</c:v>
                  </c:pt>
                  <c:pt idx="12">
                    <c:v>2018</c:v>
                  </c:pt>
                  <c:pt idx="13">
                    <c:v>2022</c:v>
                  </c:pt>
                  <c:pt idx="14">
                    <c:v> </c:v>
                  </c:pt>
                  <c:pt idx="15">
                    <c:v> </c:v>
                  </c:pt>
                  <c:pt idx="16">
                    <c:v>2014</c:v>
                  </c:pt>
                  <c:pt idx="17">
                    <c:v>2018</c:v>
                  </c:pt>
                  <c:pt idx="18">
                    <c:v>2022</c:v>
                  </c:pt>
                  <c:pt idx="19">
                    <c:v> </c:v>
                  </c:pt>
                </c:lvl>
                <c:lvl>
                  <c:pt idx="0">
                    <c:v>Overdraft / 
credit limits</c:v>
                  </c:pt>
                  <c:pt idx="5">
                    <c:v>Interest rates</c:v>
                  </c:pt>
                  <c:pt idx="10">
                    <c:v>Fees</c:v>
                  </c:pt>
                  <c:pt idx="15">
                    <c:v>Security/collateral 
requirements</c:v>
                  </c:pt>
                </c:lvl>
              </c:multiLvlStrCache>
            </c:multiLvlStrRef>
          </c:cat>
          <c:val>
            <c:numRef>
              <c:f>'F110'!$E$5:$E$24</c:f>
              <c:numCache>
                <c:formatCode>0%</c:formatCode>
                <c:ptCount val="20"/>
                <c:pt idx="0" formatCode="General">
                  <c:v>0</c:v>
                </c:pt>
                <c:pt idx="1">
                  <c:v>0.14000000000000001</c:v>
                </c:pt>
                <c:pt idx="2">
                  <c:v>0.14000000000000001</c:v>
                </c:pt>
                <c:pt idx="3">
                  <c:v>0.14000000000000001</c:v>
                </c:pt>
                <c:pt idx="4" formatCode="General">
                  <c:v>0</c:v>
                </c:pt>
                <c:pt idx="5" formatCode="General">
                  <c:v>0</c:v>
                </c:pt>
                <c:pt idx="6">
                  <c:v>0.38</c:v>
                </c:pt>
                <c:pt idx="7">
                  <c:v>0.14000000000000001</c:v>
                </c:pt>
                <c:pt idx="8">
                  <c:v>0.5</c:v>
                </c:pt>
                <c:pt idx="9" formatCode="General">
                  <c:v>0</c:v>
                </c:pt>
                <c:pt idx="10" formatCode="General">
                  <c:v>0</c:v>
                </c:pt>
                <c:pt idx="11">
                  <c:v>0.28000000000000003</c:v>
                </c:pt>
                <c:pt idx="12">
                  <c:v>0.22</c:v>
                </c:pt>
                <c:pt idx="13">
                  <c:v>0.39</c:v>
                </c:pt>
                <c:pt idx="14" formatCode="General">
                  <c:v>0</c:v>
                </c:pt>
                <c:pt idx="15" formatCode="General">
                  <c:v>0</c:v>
                </c:pt>
                <c:pt idx="16">
                  <c:v>0.1</c:v>
                </c:pt>
                <c:pt idx="17">
                  <c:v>0.09</c:v>
                </c:pt>
                <c:pt idx="18">
                  <c:v>0.14000000000000001</c:v>
                </c:pt>
                <c:pt idx="19" formatCode="General">
                  <c:v>0</c:v>
                </c:pt>
              </c:numCache>
            </c:numRef>
          </c:val>
          <c:extLst>
            <c:ext xmlns:c16="http://schemas.microsoft.com/office/drawing/2014/chart" uri="{C3380CC4-5D6E-409C-BE32-E72D297353CC}">
              <c16:uniqueId val="{00000002-F512-42EF-8539-1027571D9800}"/>
            </c:ext>
          </c:extLst>
        </c:ser>
        <c:ser>
          <c:idx val="0"/>
          <c:order val="3"/>
          <c:tx>
            <c:strRef>
              <c:f>'F110'!$F$4</c:f>
              <c:strCache>
                <c:ptCount val="1"/>
                <c:pt idx="0">
                  <c:v>Not applicable</c:v>
                </c:pt>
              </c:strCache>
            </c:strRef>
          </c:tx>
          <c:spPr>
            <a:solidFill>
              <a:sysClr val="window" lastClr="FFFFFF">
                <a:lumMod val="95000"/>
              </a:sysClr>
            </a:solidFill>
            <a:ln>
              <a:noFill/>
            </a:ln>
            <a:effectLst/>
          </c:spPr>
          <c:invertIfNegative val="0"/>
          <c:cat>
            <c:multiLvlStrRef>
              <c:f>'F110'!$A$5:$B$24</c:f>
              <c:multiLvlStrCache>
                <c:ptCount val="20"/>
                <c:lvl>
                  <c:pt idx="0">
                    <c:v> </c:v>
                  </c:pt>
                  <c:pt idx="1">
                    <c:v>2014</c:v>
                  </c:pt>
                  <c:pt idx="2">
                    <c:v>2018</c:v>
                  </c:pt>
                  <c:pt idx="3">
                    <c:v>2022</c:v>
                  </c:pt>
                  <c:pt idx="4">
                    <c:v> </c:v>
                  </c:pt>
                  <c:pt idx="5">
                    <c:v> </c:v>
                  </c:pt>
                  <c:pt idx="6">
                    <c:v>2014</c:v>
                  </c:pt>
                  <c:pt idx="7">
                    <c:v>2018</c:v>
                  </c:pt>
                  <c:pt idx="8">
                    <c:v>2022</c:v>
                  </c:pt>
                  <c:pt idx="9">
                    <c:v> </c:v>
                  </c:pt>
                  <c:pt idx="10">
                    <c:v> </c:v>
                  </c:pt>
                  <c:pt idx="11">
                    <c:v>2014</c:v>
                  </c:pt>
                  <c:pt idx="12">
                    <c:v>2018</c:v>
                  </c:pt>
                  <c:pt idx="13">
                    <c:v>2022</c:v>
                  </c:pt>
                  <c:pt idx="14">
                    <c:v> </c:v>
                  </c:pt>
                  <c:pt idx="15">
                    <c:v> </c:v>
                  </c:pt>
                  <c:pt idx="16">
                    <c:v>2014</c:v>
                  </c:pt>
                  <c:pt idx="17">
                    <c:v>2018</c:v>
                  </c:pt>
                  <c:pt idx="18">
                    <c:v>2022</c:v>
                  </c:pt>
                  <c:pt idx="19">
                    <c:v> </c:v>
                  </c:pt>
                </c:lvl>
                <c:lvl>
                  <c:pt idx="0">
                    <c:v>Overdraft / 
credit limits</c:v>
                  </c:pt>
                  <c:pt idx="5">
                    <c:v>Interest rates</c:v>
                  </c:pt>
                  <c:pt idx="10">
                    <c:v>Fees</c:v>
                  </c:pt>
                  <c:pt idx="15">
                    <c:v>Security/collateral 
requirements</c:v>
                  </c:pt>
                </c:lvl>
              </c:multiLvlStrCache>
            </c:multiLvlStrRef>
          </c:cat>
          <c:val>
            <c:numRef>
              <c:f>'F110'!$F$5:$F$24</c:f>
              <c:numCache>
                <c:formatCode>0%</c:formatCode>
                <c:ptCount val="20"/>
                <c:pt idx="0" formatCode="General">
                  <c:v>0</c:v>
                </c:pt>
                <c:pt idx="1">
                  <c:v>0.23</c:v>
                </c:pt>
                <c:pt idx="2">
                  <c:v>0.2</c:v>
                </c:pt>
                <c:pt idx="3">
                  <c:v>0.22</c:v>
                </c:pt>
                <c:pt idx="4" formatCode="General">
                  <c:v>0</c:v>
                </c:pt>
                <c:pt idx="5" formatCode="General">
                  <c:v>0</c:v>
                </c:pt>
                <c:pt idx="6">
                  <c:v>0.23</c:v>
                </c:pt>
                <c:pt idx="7">
                  <c:v>0.2</c:v>
                </c:pt>
                <c:pt idx="8">
                  <c:v>0.22</c:v>
                </c:pt>
                <c:pt idx="9" formatCode="General">
                  <c:v>0</c:v>
                </c:pt>
                <c:pt idx="10" formatCode="General">
                  <c:v>0</c:v>
                </c:pt>
                <c:pt idx="11">
                  <c:v>0.18</c:v>
                </c:pt>
                <c:pt idx="12">
                  <c:v>0.16</c:v>
                </c:pt>
                <c:pt idx="13">
                  <c:v>0.18</c:v>
                </c:pt>
                <c:pt idx="14" formatCode="General">
                  <c:v>0</c:v>
                </c:pt>
                <c:pt idx="15" formatCode="General">
                  <c:v>0</c:v>
                </c:pt>
                <c:pt idx="16">
                  <c:v>0.36</c:v>
                </c:pt>
                <c:pt idx="17">
                  <c:v>0.32</c:v>
                </c:pt>
                <c:pt idx="18">
                  <c:v>0.37</c:v>
                </c:pt>
                <c:pt idx="19" formatCode="General">
                  <c:v>0</c:v>
                </c:pt>
              </c:numCache>
            </c:numRef>
          </c:val>
          <c:extLst>
            <c:ext xmlns:c16="http://schemas.microsoft.com/office/drawing/2014/chart" uri="{C3380CC4-5D6E-409C-BE32-E72D297353CC}">
              <c16:uniqueId val="{00000003-F512-42EF-8539-1027571D9800}"/>
            </c:ext>
          </c:extLst>
        </c:ser>
        <c:dLbls>
          <c:showLegendKey val="0"/>
          <c:showVal val="0"/>
          <c:showCatName val="0"/>
          <c:showSerName val="0"/>
          <c:showPercent val="0"/>
          <c:showBubbleSize val="0"/>
        </c:dLbls>
        <c:gapWidth val="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509478489240405"/>
          <c:y val="6.6160585485013036E-3"/>
          <c:w val="0.60017800612907457"/>
          <c:h val="0.84894798270031457"/>
        </c:manualLayout>
      </c:layout>
      <c:barChart>
        <c:barDir val="bar"/>
        <c:grouping val="clustered"/>
        <c:varyColors val="0"/>
        <c:ser>
          <c:idx val="0"/>
          <c:order val="0"/>
          <c:spPr>
            <a:solidFill>
              <a:schemeClr val="accent1"/>
            </a:solidFill>
            <a:ln>
              <a:noFill/>
            </a:ln>
            <a:effectLst/>
          </c:spPr>
          <c:invertIfNegative val="0"/>
          <c:cat>
            <c:strRef>
              <c:f>'F111'!$B$7:$B$17</c:f>
              <c:strCache>
                <c:ptCount val="11"/>
                <c:pt idx="0">
                  <c:v>Working capital or operating capital</c:v>
                </c:pt>
                <c:pt idx="1">
                  <c:v>Purchase of vehicles</c:v>
                </c:pt>
                <c:pt idx="2">
                  <c:v>Purchase of machinery or equipment</c:v>
                </c:pt>
                <c:pt idx="3">
                  <c:v>Purchase of land or buildings</c:v>
                </c:pt>
                <c:pt idx="4">
                  <c:v>Debt consolidation</c:v>
                </c:pt>
                <c:pt idx="5">
                  <c:v>Expansion within NZ</c:v>
                </c:pt>
                <c:pt idx="6">
                  <c:v>Purchase of business(es)</c:v>
                </c:pt>
                <c:pt idx="7">
                  <c:v>Purchase of ICT equipment</c:v>
                </c:pt>
                <c:pt idx="8">
                  <c:v>Product development</c:v>
                </c:pt>
                <c:pt idx="9">
                  <c:v>International expansion</c:v>
                </c:pt>
                <c:pt idx="10">
                  <c:v>Other</c:v>
                </c:pt>
              </c:strCache>
            </c:strRef>
          </c:cat>
          <c:val>
            <c:numRef>
              <c:f>'F111'!$C$7:$C$17</c:f>
              <c:numCache>
                <c:formatCode>0%</c:formatCode>
                <c:ptCount val="11"/>
                <c:pt idx="0">
                  <c:v>0.46539379474940334</c:v>
                </c:pt>
                <c:pt idx="1">
                  <c:v>0.36356404136833731</c:v>
                </c:pt>
                <c:pt idx="2">
                  <c:v>0.33465924158048266</c:v>
                </c:pt>
                <c:pt idx="3">
                  <c:v>0.1328560063643596</c:v>
                </c:pt>
                <c:pt idx="4">
                  <c:v>0.11323256430654999</c:v>
                </c:pt>
                <c:pt idx="5">
                  <c:v>9.7586846990188283E-2</c:v>
                </c:pt>
                <c:pt idx="6">
                  <c:v>8.7509944311853619E-2</c:v>
                </c:pt>
                <c:pt idx="7">
                  <c:v>5.5422964730840629E-2</c:v>
                </c:pt>
                <c:pt idx="8">
                  <c:v>5.4892601431980909E-2</c:v>
                </c:pt>
                <c:pt idx="9">
                  <c:v>2.386634844868735E-2</c:v>
                </c:pt>
                <c:pt idx="10">
                  <c:v>0.10792893131795279</c:v>
                </c:pt>
              </c:numCache>
            </c:numRef>
          </c:val>
          <c:extLst>
            <c:ext xmlns:c16="http://schemas.microsoft.com/office/drawing/2014/chart" uri="{C3380CC4-5D6E-409C-BE32-E72D297353CC}">
              <c16:uniqueId val="{00000000-EBE9-4A9E-85AE-3B4AAA6E089C}"/>
            </c:ext>
          </c:extLst>
        </c:ser>
        <c:dLbls>
          <c:showLegendKey val="0"/>
          <c:showVal val="0"/>
          <c:showCatName val="0"/>
          <c:showSerName val="0"/>
          <c:showPercent val="0"/>
          <c:showBubbleSize val="0"/>
        </c:dLbls>
        <c:gapWidth val="150"/>
        <c:axId val="875013296"/>
        <c:axId val="875015096"/>
      </c:barChart>
      <c:catAx>
        <c:axId val="875013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5015096"/>
        <c:crosses val="autoZero"/>
        <c:auto val="1"/>
        <c:lblAlgn val="ctr"/>
        <c:lblOffset val="100"/>
        <c:noMultiLvlLbl val="0"/>
      </c:catAx>
      <c:valAx>
        <c:axId val="8750150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Percentage of businesses</a:t>
                </a:r>
              </a:p>
            </c:rich>
          </c:tx>
          <c:layout>
            <c:manualLayout>
              <c:xMode val="edge"/>
              <c:yMode val="edge"/>
              <c:x val="0.55291296296296299"/>
              <c:y val="0.943851419684304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5013296"/>
        <c:crosses val="max"/>
        <c:crossBetween val="between"/>
      </c:valAx>
      <c:spPr>
        <a:noFill/>
        <a:ln>
          <a:solidFill>
            <a:sysClr val="window" lastClr="FFFFFF">
              <a:lumMod val="85000"/>
            </a:sysClr>
          </a:solidFill>
        </a:ln>
        <a:effectLst/>
      </c:spPr>
    </c:plotArea>
    <c:plotVisOnly val="1"/>
    <c:dispBlanksAs val="gap"/>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00481352712518"/>
          <c:y val="2.134350024975025E-2"/>
          <c:w val="0.85852710437710433"/>
          <c:h val="0.72161413910556849"/>
        </c:manualLayout>
      </c:layout>
      <c:barChart>
        <c:barDir val="col"/>
        <c:grouping val="stacked"/>
        <c:varyColors val="0"/>
        <c:ser>
          <c:idx val="4"/>
          <c:order val="0"/>
          <c:tx>
            <c:strRef>
              <c:f>'F113'!$B$3</c:f>
              <c:strCache>
                <c:ptCount val="1"/>
                <c:pt idx="0">
                  <c:v>Available on acceptable terms</c:v>
                </c:pt>
              </c:strCache>
            </c:strRef>
          </c:tx>
          <c:spPr>
            <a:solidFill>
              <a:srgbClr val="4298B5">
                <a:lumMod val="75000"/>
              </a:srgbClr>
            </a:solidFill>
            <a:ln>
              <a:solidFill>
                <a:srgbClr val="4298B5">
                  <a:lumMod val="75000"/>
                </a:srgbClr>
              </a:solidFill>
            </a:ln>
            <a:effectLst/>
          </c:spPr>
          <c:invertIfNegative val="0"/>
          <c:cat>
            <c:strRef>
              <c:f>'F113'!$A$4:$A$8</c:f>
              <c:strCache>
                <c:ptCount val="5"/>
                <c:pt idx="0">
                  <c:v>6-19 employees</c:v>
                </c:pt>
                <c:pt idx="1">
                  <c:v>20-49 employees</c:v>
                </c:pt>
                <c:pt idx="2">
                  <c:v>50-99 employees</c:v>
                </c:pt>
                <c:pt idx="3">
                  <c:v>100+ employees</c:v>
                </c:pt>
                <c:pt idx="4">
                  <c:v>Overall</c:v>
                </c:pt>
              </c:strCache>
            </c:strRef>
          </c:cat>
          <c:val>
            <c:numRef>
              <c:f>'F113'!$B$4:$B$8</c:f>
              <c:numCache>
                <c:formatCode>0%</c:formatCode>
                <c:ptCount val="5"/>
                <c:pt idx="0">
                  <c:v>0.19798686343086241</c:v>
                </c:pt>
                <c:pt idx="1">
                  <c:v>0.24120420747188973</c:v>
                </c:pt>
                <c:pt idx="2">
                  <c:v>0.21755253399258342</c:v>
                </c:pt>
                <c:pt idx="3">
                  <c:v>0.22397476340694006</c:v>
                </c:pt>
                <c:pt idx="4">
                  <c:v>0.20748555639286612</c:v>
                </c:pt>
              </c:numCache>
            </c:numRef>
          </c:val>
          <c:extLst xmlns:c15="http://schemas.microsoft.com/office/drawing/2012/chart">
            <c:ext xmlns:c16="http://schemas.microsoft.com/office/drawing/2014/chart" uri="{C3380CC4-5D6E-409C-BE32-E72D297353CC}">
              <c16:uniqueId val="{00000000-2782-4E28-806C-D54FF783EB70}"/>
            </c:ext>
          </c:extLst>
        </c:ser>
        <c:ser>
          <c:idx val="2"/>
          <c:order val="1"/>
          <c:tx>
            <c:strRef>
              <c:f>'F113'!$C$3</c:f>
              <c:strCache>
                <c:ptCount val="1"/>
                <c:pt idx="0">
                  <c:v>Available, but not on acceptable terms</c:v>
                </c:pt>
              </c:strCache>
            </c:strRef>
          </c:tx>
          <c:spPr>
            <a:solidFill>
              <a:srgbClr val="4298B5"/>
            </a:solidFill>
            <a:ln>
              <a:solidFill>
                <a:srgbClr val="4298B5"/>
              </a:solidFill>
            </a:ln>
            <a:effectLst/>
          </c:spPr>
          <c:invertIfNegative val="0"/>
          <c:cat>
            <c:strRef>
              <c:f>'F113'!$A$4:$A$8</c:f>
              <c:strCache>
                <c:ptCount val="5"/>
                <c:pt idx="0">
                  <c:v>6-19 employees</c:v>
                </c:pt>
                <c:pt idx="1">
                  <c:v>20-49 employees</c:v>
                </c:pt>
                <c:pt idx="2">
                  <c:v>50-99 employees</c:v>
                </c:pt>
                <c:pt idx="3">
                  <c:v>100+ employees</c:v>
                </c:pt>
                <c:pt idx="4">
                  <c:v>Overall</c:v>
                </c:pt>
              </c:strCache>
            </c:strRef>
          </c:cat>
          <c:val>
            <c:numRef>
              <c:f>'F113'!$C$4:$C$8</c:f>
              <c:numCache>
                <c:formatCode>0%</c:formatCode>
                <c:ptCount val="5"/>
                <c:pt idx="0">
                  <c:v>1.6292757826494926E-2</c:v>
                </c:pt>
                <c:pt idx="1">
                  <c:v>2.2850924918389554E-2</c:v>
                </c:pt>
                <c:pt idx="2">
                  <c:v>1.4833127317676144E-2</c:v>
                </c:pt>
                <c:pt idx="3">
                  <c:v>1.1041009463722398E-2</c:v>
                </c:pt>
                <c:pt idx="4">
                  <c:v>1.7143933685003769E-2</c:v>
                </c:pt>
              </c:numCache>
            </c:numRef>
          </c:val>
          <c:extLst>
            <c:ext xmlns:c16="http://schemas.microsoft.com/office/drawing/2014/chart" uri="{C3380CC4-5D6E-409C-BE32-E72D297353CC}">
              <c16:uniqueId val="{00000001-2782-4E28-806C-D54FF783EB70}"/>
            </c:ext>
          </c:extLst>
        </c:ser>
        <c:ser>
          <c:idx val="1"/>
          <c:order val="2"/>
          <c:tx>
            <c:strRef>
              <c:f>'F113'!$D$3</c:f>
              <c:strCache>
                <c:ptCount val="1"/>
                <c:pt idx="0">
                  <c:v>Not available</c:v>
                </c:pt>
              </c:strCache>
            </c:strRef>
          </c:tx>
          <c:spPr>
            <a:solidFill>
              <a:srgbClr val="4298B5">
                <a:lumMod val="40000"/>
                <a:lumOff val="60000"/>
              </a:srgbClr>
            </a:solidFill>
            <a:ln>
              <a:solidFill>
                <a:srgbClr val="4298B5">
                  <a:lumMod val="40000"/>
                  <a:lumOff val="60000"/>
                </a:srgbClr>
              </a:solidFill>
            </a:ln>
            <a:effectLst/>
          </c:spPr>
          <c:invertIfNegative val="0"/>
          <c:cat>
            <c:strRef>
              <c:f>'F113'!$A$4:$A$8</c:f>
              <c:strCache>
                <c:ptCount val="5"/>
                <c:pt idx="0">
                  <c:v>6-19 employees</c:v>
                </c:pt>
                <c:pt idx="1">
                  <c:v>20-49 employees</c:v>
                </c:pt>
                <c:pt idx="2">
                  <c:v>50-99 employees</c:v>
                </c:pt>
                <c:pt idx="3">
                  <c:v>100+ employees</c:v>
                </c:pt>
                <c:pt idx="4">
                  <c:v>Overall</c:v>
                </c:pt>
              </c:strCache>
            </c:strRef>
          </c:cat>
          <c:val>
            <c:numRef>
              <c:f>'F113'!$D$4:$D$8</c:f>
              <c:numCache>
                <c:formatCode>0%</c:formatCode>
                <c:ptCount val="5"/>
                <c:pt idx="0">
                  <c:v>1.3818988313571612E-2</c:v>
                </c:pt>
                <c:pt idx="1">
                  <c:v>1.4871236851650345E-2</c:v>
                </c:pt>
                <c:pt idx="2">
                  <c:v>6.180469715698393E-3</c:v>
                </c:pt>
                <c:pt idx="3">
                  <c:v>3.1545741324921135E-3</c:v>
                </c:pt>
                <c:pt idx="4">
                  <c:v>1.3187641296156745E-2</c:v>
                </c:pt>
              </c:numCache>
            </c:numRef>
          </c:val>
          <c:extLst>
            <c:ext xmlns:c16="http://schemas.microsoft.com/office/drawing/2014/chart" uri="{C3380CC4-5D6E-409C-BE32-E72D297353CC}">
              <c16:uniqueId val="{00000002-2782-4E28-806C-D54FF783EB70}"/>
            </c:ext>
          </c:extLst>
        </c:ser>
        <c:ser>
          <c:idx val="0"/>
          <c:order val="3"/>
          <c:tx>
            <c:strRef>
              <c:f>'F113'!$E$3</c:f>
              <c:strCache>
                <c:ptCount val="1"/>
                <c:pt idx="0">
                  <c:v>Don't know</c:v>
                </c:pt>
              </c:strCache>
            </c:strRef>
          </c:tx>
          <c:spPr>
            <a:solidFill>
              <a:sysClr val="window" lastClr="FFFFFF">
                <a:lumMod val="95000"/>
                <a:alpha val="80000"/>
              </a:sysClr>
            </a:solidFill>
            <a:ln>
              <a:solidFill>
                <a:sysClr val="window" lastClr="FFFFFF">
                  <a:lumMod val="95000"/>
                </a:sysClr>
              </a:solidFill>
            </a:ln>
            <a:effectLst/>
          </c:spPr>
          <c:invertIfNegative val="0"/>
          <c:cat>
            <c:strRef>
              <c:f>'F113'!$A$4:$A$8</c:f>
              <c:strCache>
                <c:ptCount val="5"/>
                <c:pt idx="0">
                  <c:v>6-19 employees</c:v>
                </c:pt>
                <c:pt idx="1">
                  <c:v>20-49 employees</c:v>
                </c:pt>
                <c:pt idx="2">
                  <c:v>50-99 employees</c:v>
                </c:pt>
                <c:pt idx="3">
                  <c:v>100+ employees</c:v>
                </c:pt>
                <c:pt idx="4">
                  <c:v>Overall</c:v>
                </c:pt>
              </c:strCache>
            </c:strRef>
          </c:cat>
          <c:val>
            <c:numRef>
              <c:f>'F113'!$E$4:$E$8</c:f>
              <c:numCache>
                <c:formatCode>0%</c:formatCode>
                <c:ptCount val="5"/>
                <c:pt idx="0">
                  <c:v>1.0577497227672098E-2</c:v>
                </c:pt>
                <c:pt idx="1">
                  <c:v>2.5389916575988395E-3</c:v>
                </c:pt>
                <c:pt idx="2">
                  <c:v>3.708281829419036E-3</c:v>
                </c:pt>
                <c:pt idx="3">
                  <c:v>6.3091482649842269E-3</c:v>
                </c:pt>
                <c:pt idx="4">
                  <c:v>8.6661642803315744E-3</c:v>
                </c:pt>
              </c:numCache>
            </c:numRef>
          </c:val>
          <c:extLst>
            <c:ext xmlns:c16="http://schemas.microsoft.com/office/drawing/2014/chart" uri="{C3380CC4-5D6E-409C-BE32-E72D297353CC}">
              <c16:uniqueId val="{00000003-2782-4E28-806C-D54FF783EB70}"/>
            </c:ext>
          </c:extLst>
        </c:ser>
        <c:dLbls>
          <c:showLegendKey val="0"/>
          <c:showVal val="0"/>
          <c:showCatName val="0"/>
          <c:showSerName val="0"/>
          <c:showPercent val="0"/>
          <c:showBubbleSize val="0"/>
        </c:dLbls>
        <c:gapWidth val="150"/>
        <c:overlap val="100"/>
        <c:axId val="786770528"/>
        <c:axId val="786765936"/>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NZ" sz="1100" b="1"/>
                  <a:t>Percantage of businesses</a:t>
                </a:r>
                <a:r>
                  <a:rPr lang="en-NZ" sz="1100" b="1" baseline="0"/>
                  <a:t> </a:t>
                </a:r>
                <a:endParaRPr lang="en-NZ" sz="1100" b="1"/>
              </a:p>
            </c:rich>
          </c:tx>
          <c:layout>
            <c:manualLayout>
              <c:xMode val="edge"/>
              <c:yMode val="edge"/>
              <c:x val="2.135307904674475E-3"/>
              <c:y val="0.1035668128077794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
          <c:y val="0.893586041313993"/>
          <c:w val="1"/>
          <c:h val="0.1064139586860070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04288482791764"/>
          <c:y val="2.2612981325101481E-2"/>
          <c:w val="0.87795711517208219"/>
          <c:h val="0.73570073356717591"/>
        </c:manualLayout>
      </c:layout>
      <c:lineChart>
        <c:grouping val="standard"/>
        <c:varyColors val="0"/>
        <c:ser>
          <c:idx val="1"/>
          <c:order val="0"/>
          <c:tx>
            <c:v>Debt finance not available</c:v>
          </c:tx>
          <c:spPr>
            <a:ln w="28575" cap="rnd">
              <a:solidFill>
                <a:srgbClr val="4298B5">
                  <a:lumMod val="60000"/>
                  <a:lumOff val="40000"/>
                </a:srgbClr>
              </a:solidFill>
              <a:prstDash val="sysDot"/>
              <a:round/>
            </a:ln>
            <a:effectLst/>
          </c:spPr>
          <c:marker>
            <c:symbol val="none"/>
          </c:marker>
          <c:cat>
            <c:numRef>
              <c:f>'F114'!$A$4:$A$19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'F114'!$D$4:$D$19</c:f>
              <c:numCache>
                <c:formatCode>0%</c:formatCode>
                <c:ptCount val="16"/>
                <c:pt idx="0">
                  <c:v>1.5499584832549129E-2</c:v>
                </c:pt>
                <c:pt idx="1">
                  <c:v>3.3003300330033E-2</c:v>
                </c:pt>
                <c:pt idx="2">
                  <c:v>4.8158640226628892E-2</c:v>
                </c:pt>
                <c:pt idx="3" formatCode="0.0%">
                  <c:v>7.5937785910338521E-2</c:v>
                </c:pt>
                <c:pt idx="4">
                  <c:v>3.3403656821378337E-2</c:v>
                </c:pt>
                <c:pt idx="5">
                  <c:v>4.2487684729064036E-2</c:v>
                </c:pt>
                <c:pt idx="6">
                  <c:v>1.8175809649702578E-2</c:v>
                </c:pt>
                <c:pt idx="7">
                  <c:v>2.0408163265306121E-2</c:v>
                </c:pt>
                <c:pt idx="8">
                  <c:v>3.0237580993520519E-2</c:v>
                </c:pt>
                <c:pt idx="9">
                  <c:v>1.4616321559074299E-2</c:v>
                </c:pt>
                <c:pt idx="10">
                  <c:v>3.7926330150068216E-2</c:v>
                </c:pt>
                <c:pt idx="11">
                  <c:v>3.0034324942791762E-2</c:v>
                </c:pt>
                <c:pt idx="12">
                  <c:v>2.7340513670256836E-2</c:v>
                </c:pt>
                <c:pt idx="13">
                  <c:v>3.8156947444204461E-2</c:v>
                </c:pt>
                <c:pt idx="14">
                  <c:v>4.5297769602207404E-2</c:v>
                </c:pt>
                <c:pt idx="15">
                  <c:v>5.2057511155180959E-2</c:v>
                </c:pt>
              </c:numCache>
            </c:numRef>
          </c:val>
          <c:smooth val="0"/>
          <c:extLst>
            <c:ext xmlns:c16="http://schemas.microsoft.com/office/drawing/2014/chart" uri="{C3380CC4-5D6E-409C-BE32-E72D297353CC}">
              <c16:uniqueId val="{00000000-2B45-40EE-9875-E49AFF1749F3}"/>
            </c:ext>
          </c:extLst>
        </c:ser>
        <c:ser>
          <c:idx val="2"/>
          <c:order val="1"/>
          <c:tx>
            <c:strRef>
              <c:f>'F114'!$C$3</c:f>
              <c:strCache>
                <c:ptCount val="1"/>
                <c:pt idx="0">
                  <c:v>Available, but not on acceptable terms</c:v>
                </c:pt>
              </c:strCache>
            </c:strRef>
          </c:tx>
          <c:spPr>
            <a:ln w="28575" cap="rnd">
              <a:solidFill>
                <a:srgbClr val="4298B5"/>
              </a:solidFill>
              <a:round/>
            </a:ln>
            <a:effectLst/>
          </c:spPr>
          <c:marker>
            <c:symbol val="none"/>
          </c:marker>
          <c:cat>
            <c:numRef>
              <c:f>'F114'!$A$4:$A$19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'F114'!$C$4:$C$19</c:f>
              <c:numCache>
                <c:formatCode>0%</c:formatCode>
                <c:ptCount val="16"/>
                <c:pt idx="0">
                  <c:v>4.9266537503459731E-2</c:v>
                </c:pt>
                <c:pt idx="1">
                  <c:v>7.5632563256325627E-2</c:v>
                </c:pt>
                <c:pt idx="2" formatCode="0.0%">
                  <c:v>0.12492917847025496</c:v>
                </c:pt>
                <c:pt idx="3" formatCode="0.0%">
                  <c:v>0.11924367185117414</c:v>
                </c:pt>
                <c:pt idx="4">
                  <c:v>7.2081575246132207E-2</c:v>
                </c:pt>
                <c:pt idx="5">
                  <c:v>9.1748768472906403E-2</c:v>
                </c:pt>
                <c:pt idx="6">
                  <c:v>7.1381361533377402E-2</c:v>
                </c:pt>
                <c:pt idx="7">
                  <c:v>5.4312047399605004E-2</c:v>
                </c:pt>
                <c:pt idx="8">
                  <c:v>6.6337550138846041E-2</c:v>
                </c:pt>
                <c:pt idx="9">
                  <c:v>2.9841656516443361E-2</c:v>
                </c:pt>
                <c:pt idx="10">
                  <c:v>6.8485675306957705E-2</c:v>
                </c:pt>
                <c:pt idx="11">
                  <c:v>5.2631578947368418E-2</c:v>
                </c:pt>
                <c:pt idx="12">
                  <c:v>6.2137531068765538E-2</c:v>
                </c:pt>
                <c:pt idx="13" formatCode="0.0%">
                  <c:v>9.695224382049436E-2</c:v>
                </c:pt>
                <c:pt idx="14">
                  <c:v>8.4157277535065536E-2</c:v>
                </c:pt>
                <c:pt idx="15">
                  <c:v>6.7674764501735249E-2</c:v>
                </c:pt>
              </c:numCache>
            </c:numRef>
          </c:val>
          <c:smooth val="0"/>
          <c:extLst>
            <c:ext xmlns:c16="http://schemas.microsoft.com/office/drawing/2014/chart" uri="{C3380CC4-5D6E-409C-BE32-E72D297353CC}">
              <c16:uniqueId val="{00000001-2B45-40EE-9875-E49AFF1749F3}"/>
            </c:ext>
          </c:extLst>
        </c:ser>
        <c:dLbls>
          <c:showLegendKey val="0"/>
          <c:showVal val="0"/>
          <c:showCatName val="0"/>
          <c:showSerName val="0"/>
          <c:showPercent val="0"/>
          <c:showBubbleSize val="0"/>
        </c:dLbls>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Percentage of businesses that apply for debt finance</a:t>
                </a:r>
              </a:p>
            </c:rich>
          </c:tx>
          <c:layout>
            <c:manualLayout>
              <c:xMode val="edge"/>
              <c:yMode val="edge"/>
              <c:x val="3.9661265725275468E-4"/>
              <c:y val="2.9996786565339148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'F115'!$G$6</c:f>
              <c:strCache>
                <c:ptCount val="1"/>
                <c:pt idx="0">
                  <c:v>Total</c:v>
                </c:pt>
              </c:strCache>
            </c:strRef>
          </c:tx>
          <c:spPr>
            <a:solidFill>
              <a:schemeClr val="accent1"/>
            </a:solidFill>
            <a:ln>
              <a:noFill/>
            </a:ln>
            <a:effectLst/>
          </c:spPr>
          <c:invertIfNegative val="0"/>
          <c:cat>
            <c:strRef>
              <c:f>'F115'!$B$19:$B$26</c:f>
              <c:strCache>
                <c:ptCount val="8"/>
                <c:pt idx="0">
                  <c:v>Insufficient income or cashflow</c:v>
                </c:pt>
                <c:pt idx="1">
                  <c:v>No reasons</c:v>
                </c:pt>
                <c:pt idx="2">
                  <c:v>Insufficient collateral or security</c:v>
                </c:pt>
                <c:pt idx="3">
                  <c:v>No one was willing to personally guarantee</c:v>
                </c:pt>
                <c:pt idx="4">
                  <c:v>Poor credit experience or history</c:v>
                </c:pt>
                <c:pt idx="5">
                  <c:v>Insufficient business or management experience</c:v>
                </c:pt>
                <c:pt idx="6">
                  <c:v>No business plan, or the plan was not acceptable</c:v>
                </c:pt>
                <c:pt idx="7">
                  <c:v>Other reasons</c:v>
                </c:pt>
              </c:strCache>
            </c:strRef>
          </c:cat>
          <c:val>
            <c:numRef>
              <c:f>'F115'!$G$19:$G$26</c:f>
              <c:numCache>
                <c:formatCode>0%</c:formatCode>
                <c:ptCount val="8"/>
                <c:pt idx="0">
                  <c:v>0.45913043478260868</c:v>
                </c:pt>
                <c:pt idx="1">
                  <c:v>0.34260869565217389</c:v>
                </c:pt>
                <c:pt idx="2">
                  <c:v>0.21043478260869566</c:v>
                </c:pt>
                <c:pt idx="3">
                  <c:v>6.2608695652173918E-2</c:v>
                </c:pt>
                <c:pt idx="4">
                  <c:v>4.8695652173913043E-2</c:v>
                </c:pt>
                <c:pt idx="5">
                  <c:v>3.826086956521739E-2</c:v>
                </c:pt>
                <c:pt idx="6">
                  <c:v>2.9565217391304348E-2</c:v>
                </c:pt>
                <c:pt idx="7">
                  <c:v>0.21565217391304348</c:v>
                </c:pt>
              </c:numCache>
            </c:numRef>
          </c:val>
          <c:extLst>
            <c:ext xmlns:c16="http://schemas.microsoft.com/office/drawing/2014/chart" uri="{C3380CC4-5D6E-409C-BE32-E72D297353CC}">
              <c16:uniqueId val="{00000000-DB20-4E2D-986D-B4281406BBB9}"/>
            </c:ext>
          </c:extLst>
        </c:ser>
        <c:dLbls>
          <c:showLegendKey val="0"/>
          <c:showVal val="0"/>
          <c:showCatName val="0"/>
          <c:showSerName val="0"/>
          <c:showPercent val="0"/>
          <c:showBubbleSize val="0"/>
        </c:dLbls>
        <c:gapWidth val="219"/>
        <c:overlap val="-27"/>
        <c:axId val="275786944"/>
        <c:axId val="275790904"/>
        <c:extLst>
          <c:ext xmlns:c15="http://schemas.microsoft.com/office/drawing/2012/chart" uri="{02D57815-91ED-43cb-92C2-25804820EDAC}">
            <c15:filteredBarSeries>
              <c15:ser>
                <c:idx val="0"/>
                <c:order val="0"/>
                <c:tx>
                  <c:strRef>
                    <c:extLst>
                      <c:ext uri="{02D57815-91ED-43cb-92C2-25804820EDAC}">
                        <c15:formulaRef>
                          <c15:sqref>'F115'!$C$6</c15:sqref>
                        </c15:formulaRef>
                      </c:ext>
                    </c:extLst>
                    <c:strCache>
                      <c:ptCount val="1"/>
                      <c:pt idx="0">
                        <c:v>6–19 employees</c:v>
                      </c:pt>
                    </c:strCache>
                  </c:strRef>
                </c:tx>
                <c:spPr>
                  <a:solidFill>
                    <a:schemeClr val="accent1"/>
                  </a:solidFill>
                  <a:ln>
                    <a:noFill/>
                  </a:ln>
                  <a:effectLst/>
                </c:spPr>
                <c:invertIfNegative val="0"/>
                <c:cat>
                  <c:strRef>
                    <c:extLst>
                      <c:ext uri="{02D57815-91ED-43cb-92C2-25804820EDAC}">
                        <c15:formulaRef>
                          <c15:sqref>'F115'!$B$19:$B$26</c15:sqref>
                        </c15:formulaRef>
                      </c:ext>
                    </c:extLst>
                    <c:strCache>
                      <c:ptCount val="8"/>
                      <c:pt idx="0">
                        <c:v>Insufficient income or cashflow</c:v>
                      </c:pt>
                      <c:pt idx="1">
                        <c:v>No reasons</c:v>
                      </c:pt>
                      <c:pt idx="2">
                        <c:v>Insufficient collateral or security</c:v>
                      </c:pt>
                      <c:pt idx="3">
                        <c:v>No one was willing to personally guarantee</c:v>
                      </c:pt>
                      <c:pt idx="4">
                        <c:v>Poor credit experience or history</c:v>
                      </c:pt>
                      <c:pt idx="5">
                        <c:v>Insufficient business or management experience</c:v>
                      </c:pt>
                      <c:pt idx="6">
                        <c:v>No business plan, or the plan was not acceptable</c:v>
                      </c:pt>
                      <c:pt idx="7">
                        <c:v>Other reasons</c:v>
                      </c:pt>
                    </c:strCache>
                  </c:strRef>
                </c:cat>
                <c:val>
                  <c:numRef>
                    <c:extLst>
                      <c:ext uri="{02D57815-91ED-43cb-92C2-25804820EDAC}">
                        <c15:formulaRef>
                          <c15:sqref>'F115'!$C$19:$C$26</c15:sqref>
                        </c15:formulaRef>
                      </c:ext>
                    </c:extLst>
                    <c:numCache>
                      <c:formatCode>0%</c:formatCode>
                      <c:ptCount val="8"/>
                      <c:pt idx="0">
                        <c:v>0.46593406593406594</c:v>
                      </c:pt>
                      <c:pt idx="1">
                        <c:v>0.34725274725274724</c:v>
                      </c:pt>
                      <c:pt idx="2">
                        <c:v>0.23296703296703297</c:v>
                      </c:pt>
                      <c:pt idx="3">
                        <c:v>5.4945054945054944E-2</c:v>
                      </c:pt>
                      <c:pt idx="4">
                        <c:v>5.7142857142857141E-2</c:v>
                      </c:pt>
                      <c:pt idx="5">
                        <c:v>4.6153846153846156E-2</c:v>
                      </c:pt>
                      <c:pt idx="6">
                        <c:v>3.5164835164835165E-2</c:v>
                      </c:pt>
                      <c:pt idx="7">
                        <c:v>0.22857142857142856</c:v>
                      </c:pt>
                    </c:numCache>
                  </c:numRef>
                </c:val>
                <c:extLst>
                  <c:ext xmlns:c16="http://schemas.microsoft.com/office/drawing/2014/chart" uri="{C3380CC4-5D6E-409C-BE32-E72D297353CC}">
                    <c16:uniqueId val="{00000001-DB20-4E2D-986D-B4281406BB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'F115'!$D$6</c15:sqref>
                        </c15:formulaRef>
                      </c:ext>
                    </c:extLst>
                    <c:strCache>
                      <c:ptCount val="1"/>
                      <c:pt idx="0">
                        <c:v>20–49 employees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'F115'!$B$19:$B$26</c15:sqref>
                        </c15:formulaRef>
                      </c:ext>
                    </c:extLst>
                    <c:strCache>
                      <c:ptCount val="8"/>
                      <c:pt idx="0">
                        <c:v>Insufficient income or cashflow</c:v>
                      </c:pt>
                      <c:pt idx="1">
                        <c:v>No reasons</c:v>
                      </c:pt>
                      <c:pt idx="2">
                        <c:v>Insufficient collateral or security</c:v>
                      </c:pt>
                      <c:pt idx="3">
                        <c:v>No one was willing to personally guarantee</c:v>
                      </c:pt>
                      <c:pt idx="4">
                        <c:v>Poor credit experience or history</c:v>
                      </c:pt>
                      <c:pt idx="5">
                        <c:v>Insufficient business or management experience</c:v>
                      </c:pt>
                      <c:pt idx="6">
                        <c:v>No business plan, or the plan was not acceptable</c:v>
                      </c:pt>
                      <c:pt idx="7">
                        <c:v>Other reasons</c:v>
                      </c:pt>
                    </c:strCache>
                  </c:strRef>
                </c:cat>
                <c:val>
                  <c:numRef>
                    <c:extLst xmlns:c15="http://schemas.microsoft.com/office/drawing/2012/chart">
                      <c:ext xmlns:c15="http://schemas.microsoft.com/office/drawing/2012/chart" uri="{02D57815-91ED-43cb-92C2-25804820EDAC}">
                        <c15:formulaRef>
                          <c15:sqref>'F115'!$D$19:$D$26</c15:sqref>
                        </c15:formulaRef>
                      </c:ext>
                    </c:extLst>
                    <c:numCache>
                      <c:formatCode>0%</c:formatCode>
                      <c:ptCount val="8"/>
                      <c:pt idx="0">
                        <c:v>0.47619047619047616</c:v>
                      </c:pt>
                      <c:pt idx="1">
                        <c:v>0.32142857142857145</c:v>
                      </c:pt>
                      <c:pt idx="2">
                        <c:v>0.11904761904761904</c:v>
                      </c:pt>
                      <c:pt idx="3">
                        <c:v>0.10714285714285714</c:v>
                      </c:pt>
                      <c:pt idx="4">
                        <c:v>1.1904761904761904E-2</c:v>
                      </c:pt>
                      <c:pt idx="5">
                        <c:v>0</c:v>
                      </c:pt>
                      <c:pt idx="6">
                        <c:v>0</c:v>
                      </c:pt>
                      <c:pt idx="7">
                        <c:v>8.3333333333333329E-2</c:v>
                      </c:pt>
                    </c:numCache>
                  </c:numRef>
                </c:val>
                <c:extLst xmlns:c15="http://schemas.microsoft.com/office/drawing/2012/chart">
                  <c:ext xmlns:c16="http://schemas.microsoft.com/office/drawing/2014/chart" uri="{C3380CC4-5D6E-409C-BE32-E72D297353CC}">
                    <c16:uniqueId val="{00000002-DB20-4E2D-986D-B4281406BBB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'F115'!$E$6</c15:sqref>
                        </c15:formulaRef>
                      </c:ext>
                    </c:extLst>
                    <c:strCache>
                      <c:ptCount val="1"/>
                      <c:pt idx="0">
                        <c:v>50–99 employees</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'F115'!$B$19:$B$26</c15:sqref>
                        </c15:formulaRef>
                      </c:ext>
                    </c:extLst>
                    <c:strCache>
                      <c:ptCount val="8"/>
                      <c:pt idx="0">
                        <c:v>Insufficient income or cashflow</c:v>
                      </c:pt>
                      <c:pt idx="1">
                        <c:v>No reasons</c:v>
                      </c:pt>
                      <c:pt idx="2">
                        <c:v>Insufficient collateral or security</c:v>
                      </c:pt>
                      <c:pt idx="3">
                        <c:v>No one was willing to personally guarantee</c:v>
                      </c:pt>
                      <c:pt idx="4">
                        <c:v>Poor credit experience or history</c:v>
                      </c:pt>
                      <c:pt idx="5">
                        <c:v>Insufficient business or management experience</c:v>
                      </c:pt>
                      <c:pt idx="6">
                        <c:v>No business plan, or the plan was not acceptable</c:v>
                      </c:pt>
                      <c:pt idx="7">
                        <c:v>Other reasons</c:v>
                      </c:pt>
                    </c:strCache>
                  </c:strRef>
                </c:cat>
                <c:val>
                  <c:numRef>
                    <c:extLst xmlns:c15="http://schemas.microsoft.com/office/drawing/2012/chart">
                      <c:ext xmlns:c15="http://schemas.microsoft.com/office/drawing/2012/chart" uri="{02D57815-91ED-43cb-92C2-25804820EDAC}">
                        <c15:formulaRef>
                          <c15:sqref>'F115'!$E$19:$E$26</c15:sqref>
                        </c15:formulaRef>
                      </c:ext>
                    </c:extLst>
                    <c:numCache>
                      <c:formatCode>0%</c:formatCode>
                      <c:ptCount val="8"/>
                      <c:pt idx="0">
                        <c:v>0.35</c:v>
                      </c:pt>
                      <c:pt idx="1">
                        <c:v>0.35</c:v>
                      </c:pt>
                      <c:pt idx="2">
                        <c:v>0.1</c:v>
                      </c:pt>
                      <c:pt idx="3">
                        <c:v>0.05</c:v>
                      </c:pt>
                      <c:pt idx="4">
                        <c:v>0.05</c:v>
                      </c:pt>
                      <c:pt idx="5">
                        <c:v>0.05</c:v>
                      </c:pt>
                      <c:pt idx="6">
                        <c:v>0.05</c:v>
                      </c:pt>
                      <c:pt idx="7">
                        <c:v>0.25</c:v>
                      </c:pt>
                    </c:numCache>
                  </c:numRef>
                </c:val>
                <c:extLst xmlns:c15="http://schemas.microsoft.com/office/drawing/2012/chart">
                  <c:ext xmlns:c16="http://schemas.microsoft.com/office/drawing/2014/chart" uri="{C3380CC4-5D6E-409C-BE32-E72D297353CC}">
                    <c16:uniqueId val="{00000003-DB20-4E2D-986D-B4281406BB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'F115'!$F$6</c15:sqref>
                        </c15:formulaRef>
                      </c:ext>
                    </c:extLst>
                    <c:strCache>
                      <c:ptCount val="1"/>
                      <c:pt idx="0">
                        <c:v>100+ employees</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'F115'!$B$19:$B$26</c15:sqref>
                        </c15:formulaRef>
                      </c:ext>
                    </c:extLst>
                    <c:strCache>
                      <c:ptCount val="8"/>
                      <c:pt idx="0">
                        <c:v>Insufficient income or cashflow</c:v>
                      </c:pt>
                      <c:pt idx="1">
                        <c:v>No reasons</c:v>
                      </c:pt>
                      <c:pt idx="2">
                        <c:v>Insufficient collateral or security</c:v>
                      </c:pt>
                      <c:pt idx="3">
                        <c:v>No one was willing to personally guarantee</c:v>
                      </c:pt>
                      <c:pt idx="4">
                        <c:v>Poor credit experience or history</c:v>
                      </c:pt>
                      <c:pt idx="5">
                        <c:v>Insufficient business or management experience</c:v>
                      </c:pt>
                      <c:pt idx="6">
                        <c:v>No business plan, or the plan was not acceptable</c:v>
                      </c:pt>
                      <c:pt idx="7">
                        <c:v>Other reasons</c:v>
                      </c:pt>
                    </c:strCache>
                  </c:strRef>
                </c:cat>
                <c:val>
                  <c:numRef>
                    <c:extLst xmlns:c15="http://schemas.microsoft.com/office/drawing/2012/chart">
                      <c:ext xmlns:c15="http://schemas.microsoft.com/office/drawing/2012/chart" uri="{02D57815-91ED-43cb-92C2-25804820EDAC}">
                        <c15:formulaRef>
                          <c15:sqref>'F115'!$F$19:$F$26</c15:sqref>
                        </c15:formulaRef>
                      </c:ext>
                    </c:extLst>
                    <c:numCache>
                      <c:formatCode>0%</c:formatCode>
                      <c:ptCount val="8"/>
                      <c:pt idx="0">
                        <c:v>0.3125</c:v>
                      </c:pt>
                      <c:pt idx="1">
                        <c:v>0.3125</c:v>
                      </c:pt>
                      <c:pt idx="2">
                        <c:v>0.125</c:v>
                      </c:pt>
                      <c:pt idx="3">
                        <c:v>6.25E-2</c:v>
                      </c:pt>
                      <c:pt idx="4">
                        <c:v>6.25E-2</c:v>
                      </c:pt>
                      <c:pt idx="5">
                        <c:v>0</c:v>
                      </c:pt>
                      <c:pt idx="6">
                        <c:v>0</c:v>
                      </c:pt>
                      <c:pt idx="7">
                        <c:v>0.4375</c:v>
                      </c:pt>
                    </c:numCache>
                  </c:numRef>
                </c:val>
                <c:extLst xmlns:c15="http://schemas.microsoft.com/office/drawing/2012/chart">
                  <c:ext xmlns:c16="http://schemas.microsoft.com/office/drawing/2014/chart" uri="{C3380CC4-5D6E-409C-BE32-E72D297353CC}">
                    <c16:uniqueId val="{00000004-DB20-4E2D-986D-B4281406BBB9}"/>
                  </c:ext>
                </c:extLst>
              </c15:ser>
            </c15:filteredBarSeries>
          </c:ext>
        </c:extLst>
      </c:barChart>
      <c:catAx>
        <c:axId val="2757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790904"/>
        <c:crosses val="autoZero"/>
        <c:auto val="1"/>
        <c:lblAlgn val="ctr"/>
        <c:lblOffset val="100"/>
        <c:noMultiLvlLbl val="0"/>
      </c:catAx>
      <c:valAx>
        <c:axId val="275790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a:t>
                </a:r>
              </a:p>
            </c:rich>
          </c:tx>
          <c:layout>
            <c:manualLayout>
              <c:xMode val="edge"/>
              <c:yMode val="edge"/>
              <c:x val="0"/>
              <c:y val="0.2483241347351830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786944"/>
        <c:crosses val="autoZero"/>
        <c:crossBetween val="between"/>
      </c:valAx>
      <c:spPr>
        <a:noFill/>
        <a:ln>
          <a:solidFill>
            <a:sysClr val="window" lastClr="FFFFFF">
              <a:lumMod val="85000"/>
            </a:sys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845264747845304"/>
          <c:y val="2.6050796157389131E-2"/>
          <c:w val="0.8412429153226777"/>
          <c:h val="0.80167495978047476"/>
        </c:manualLayout>
      </c:layout>
      <c:barChart>
        <c:barDir val="col"/>
        <c:grouping val="clustered"/>
        <c:varyColors val="0"/>
        <c:ser>
          <c:idx val="0"/>
          <c:order val="0"/>
          <c:tx>
            <c:strRef>
              <c:f>'F116'!$G$18</c:f>
              <c:strCache>
                <c:ptCount val="1"/>
                <c:pt idx="0">
                  <c:v>Total</c:v>
                </c:pt>
              </c:strCache>
            </c:strRef>
          </c:tx>
          <c:spPr>
            <a:solidFill>
              <a:srgbClr val="4298B5"/>
            </a:solidFill>
            <a:ln>
              <a:noFill/>
            </a:ln>
            <a:effectLst/>
          </c:spPr>
          <c:invertIfNegative val="0"/>
          <c:cat>
            <c:strRef>
              <c:f>'F116'!$B$19:$B$26</c:f>
              <c:strCache>
                <c:ptCount val="8"/>
                <c:pt idx="0">
                  <c:v>No effect</c:v>
                </c:pt>
                <c:pt idx="1">
                  <c:v>Reducing working hours</c:v>
                </c:pt>
                <c:pt idx="2">
                  <c:v>Expansion or investment put on hold</c:v>
                </c:pt>
                <c:pt idx="3">
                  <c:v>Laying off staff</c:v>
                </c:pt>
                <c:pt idx="4">
                  <c:v>Planning to sell business</c:v>
                </c:pt>
                <c:pt idx="5">
                  <c:v>Reducing output</c:v>
                </c:pt>
                <c:pt idx="6">
                  <c:v>Business assets need to be sold</c:v>
                </c:pt>
                <c:pt idx="7">
                  <c:v>Other effects</c:v>
                </c:pt>
              </c:strCache>
            </c:strRef>
          </c:cat>
          <c:val>
            <c:numRef>
              <c:f>'F116'!$G$19:$G$26</c:f>
              <c:numCache>
                <c:formatCode>0%</c:formatCode>
                <c:ptCount val="8"/>
                <c:pt idx="0">
                  <c:v>0.56000000000000005</c:v>
                </c:pt>
                <c:pt idx="1">
                  <c:v>0.30434782608695654</c:v>
                </c:pt>
                <c:pt idx="2">
                  <c:v>0.29565217391304349</c:v>
                </c:pt>
                <c:pt idx="3">
                  <c:v>0.22782608695652173</c:v>
                </c:pt>
                <c:pt idx="4">
                  <c:v>0.18956521739130436</c:v>
                </c:pt>
                <c:pt idx="5">
                  <c:v>0.20173913043478262</c:v>
                </c:pt>
                <c:pt idx="6">
                  <c:v>0.18260869565217391</c:v>
                </c:pt>
                <c:pt idx="7">
                  <c:v>0.11130434782608696</c:v>
                </c:pt>
              </c:numCache>
            </c:numRef>
          </c:val>
          <c:extLst>
            <c:ext xmlns:c16="http://schemas.microsoft.com/office/drawing/2014/chart" uri="{C3380CC4-5D6E-409C-BE32-E72D297353CC}">
              <c16:uniqueId val="{00000000-A543-4984-B401-C73DD8E3365F}"/>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not receiving full amount of debt finance</a:t>
                </a:r>
              </a:p>
            </c:rich>
          </c:tx>
          <c:layout>
            <c:manualLayout>
              <c:xMode val="edge"/>
              <c:yMode val="edge"/>
              <c:x val="2.674520275434391E-4"/>
              <c:y val="4.4888177807329219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'F118'!$C$5</c:f>
              <c:strCache>
                <c:ptCount val="1"/>
                <c:pt idx="0">
                  <c:v> Businesses who requested debt</c:v>
                </c:pt>
              </c:strCache>
            </c:strRef>
          </c:tx>
          <c:spPr>
            <a:solidFill>
              <a:srgbClr val="4298B5">
                <a:lumMod val="20000"/>
                <a:lumOff val="80000"/>
              </a:srgbClr>
            </a:solidFill>
            <a:ln w="127000">
              <a:solidFill>
                <a:srgbClr val="4298B5">
                  <a:lumMod val="20000"/>
                  <a:lumOff val="80000"/>
                </a:srgbClr>
              </a:solidFill>
              <a:miter lim="800000"/>
            </a:ln>
            <a:effectLst/>
          </c:spPr>
          <c:invertIfNegative val="0"/>
          <c:cat>
            <c:strRef>
              <c:f>'F118'!$A$6:$A$10</c:f>
              <c:strCache>
                <c:ptCount val="5"/>
                <c:pt idx="0">
                  <c:v>6–19 employees</c:v>
                </c:pt>
                <c:pt idx="1">
                  <c:v>20–49 employees</c:v>
                </c:pt>
                <c:pt idx="2">
                  <c:v>50–99 employees</c:v>
                </c:pt>
                <c:pt idx="3">
                  <c:v>100+ employees</c:v>
                </c:pt>
                <c:pt idx="4">
                  <c:v>Overall</c:v>
                </c:pt>
              </c:strCache>
            </c:strRef>
          </c:cat>
          <c:val>
            <c:numRef>
              <c:f>'F118'!$C$6:$C$10</c:f>
              <c:numCache>
                <c:formatCode>0%</c:formatCode>
                <c:ptCount val="5"/>
                <c:pt idx="0">
                  <c:v>0.22</c:v>
                </c:pt>
                <c:pt idx="1">
                  <c:v>0.28000000000000003</c:v>
                </c:pt>
                <c:pt idx="2">
                  <c:v>0.27</c:v>
                </c:pt>
                <c:pt idx="3">
                  <c:v>0.27</c:v>
                </c:pt>
                <c:pt idx="4">
                  <c:v>0.24</c:v>
                </c:pt>
              </c:numCache>
            </c:numRef>
          </c:val>
          <c:extLst>
            <c:ext xmlns:c16="http://schemas.microsoft.com/office/drawing/2014/chart" uri="{C3380CC4-5D6E-409C-BE32-E72D297353CC}">
              <c16:uniqueId val="{00000000-A438-4E37-8A18-F37BE40E00D6}"/>
            </c:ext>
          </c:extLst>
        </c:ser>
        <c:ser>
          <c:idx val="1"/>
          <c:order val="1"/>
          <c:tx>
            <c:strRef>
              <c:f>'F118'!$B$5</c:f>
              <c:strCache>
                <c:ptCount val="1"/>
                <c:pt idx="0">
                  <c:v> Businesses who requested equity</c:v>
                </c:pt>
              </c:strCache>
            </c:strRef>
          </c:tx>
          <c:spPr>
            <a:solidFill>
              <a:srgbClr val="4298B5"/>
            </a:solidFill>
            <a:ln w="127000">
              <a:solidFill>
                <a:srgbClr val="4298B5"/>
              </a:solidFill>
              <a:miter lim="800000"/>
            </a:ln>
            <a:effectLst/>
          </c:spPr>
          <c:invertIfNegative val="0"/>
          <c:dPt>
            <c:idx val="4"/>
            <c:invertIfNegative val="0"/>
            <c:bubble3D val="0"/>
            <c:spPr>
              <a:solidFill>
                <a:srgbClr val="4298B5">
                  <a:lumMod val="75000"/>
                </a:srgbClr>
              </a:solidFill>
              <a:ln w="127000">
                <a:solidFill>
                  <a:srgbClr val="4298B5">
                    <a:lumMod val="75000"/>
                  </a:srgbClr>
                </a:solidFill>
                <a:miter lim="800000"/>
              </a:ln>
              <a:effectLst/>
            </c:spPr>
            <c:extLst>
              <c:ext xmlns:c16="http://schemas.microsoft.com/office/drawing/2014/chart" uri="{C3380CC4-5D6E-409C-BE32-E72D297353CC}">
                <c16:uniqueId val="{00000002-A438-4E37-8A18-F37BE40E00D6}"/>
              </c:ext>
            </c:extLst>
          </c:dPt>
          <c:cat>
            <c:strRef>
              <c:f>'F118'!$A$6:$A$10</c:f>
              <c:strCache>
                <c:ptCount val="5"/>
                <c:pt idx="0">
                  <c:v>6–19 employees</c:v>
                </c:pt>
                <c:pt idx="1">
                  <c:v>20–49 employees</c:v>
                </c:pt>
                <c:pt idx="2">
                  <c:v>50–99 employees</c:v>
                </c:pt>
                <c:pt idx="3">
                  <c:v>100+ employees</c:v>
                </c:pt>
                <c:pt idx="4">
                  <c:v>Overall</c:v>
                </c:pt>
              </c:strCache>
            </c:strRef>
          </c:cat>
          <c:val>
            <c:numRef>
              <c:f>'F118'!$B$6:$B$10</c:f>
              <c:numCache>
                <c:formatCode>0%</c:formatCode>
                <c:ptCount val="5"/>
                <c:pt idx="0">
                  <c:v>0.1</c:v>
                </c:pt>
                <c:pt idx="1">
                  <c:v>0.13</c:v>
                </c:pt>
                <c:pt idx="2">
                  <c:v>0.1</c:v>
                </c:pt>
                <c:pt idx="3">
                  <c:v>0.08</c:v>
                </c:pt>
                <c:pt idx="4">
                  <c:v>0.11</c:v>
                </c:pt>
              </c:numCache>
            </c:numRef>
          </c:val>
          <c:extLst>
            <c:ext xmlns:c16="http://schemas.microsoft.com/office/drawing/2014/chart" uri="{C3380CC4-5D6E-409C-BE32-E72D297353CC}">
              <c16:uniqueId val="{00000003-A438-4E37-8A18-F37BE40E00D6}"/>
            </c:ext>
          </c:extLst>
        </c:ser>
        <c:dLbls>
          <c:showLegendKey val="0"/>
          <c:showVal val="0"/>
          <c:showCatName val="0"/>
          <c:showSerName val="0"/>
          <c:showPercent val="0"/>
          <c:showBubbleSize val="0"/>
        </c:dLbls>
        <c:gapWidth val="100"/>
        <c:overlap val="5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198797222222221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0"/>
          <c:y val="0.93468187734055341"/>
          <c:w val="1"/>
          <c:h val="6.531812265944654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4298B5"/>
            </a:solidFill>
            <a:ln>
              <a:noFill/>
            </a:ln>
            <a:effectLst/>
          </c:spPr>
          <c:invertIfNegative val="0"/>
          <c:cat>
            <c:strRef>
              <c:f>'F119'!$A$2:$A$11</c:f>
              <c:strCache>
                <c:ptCount val="10"/>
                <c:pt idx="0">
                  <c:v>Not needed</c:v>
                </c:pt>
                <c:pt idx="1">
                  <c:v>Not want to lose or dilute control of the business</c:v>
                </c:pt>
                <c:pt idx="2">
                  <c:v>Debt financing is more attractive</c:v>
                </c:pt>
                <c:pt idx="3">
                  <c:v>Does not have skills to raise equity finance</c:v>
                </c:pt>
                <c:pt idx="4">
                  <c:v>Hard to find investors</c:v>
                </c:pt>
                <c:pt idx="5">
                  <c:v>Investors have different view about the value of the business</c:v>
                </c:pt>
                <c:pt idx="6">
                  <c:v>Request would be turned down</c:v>
                </c:pt>
                <c:pt idx="7">
                  <c:v>Applying costs too much</c:v>
                </c:pt>
                <c:pt idx="8">
                  <c:v>Applying takes too much time</c:v>
                </c:pt>
                <c:pt idx="9">
                  <c:v>Other</c:v>
                </c:pt>
              </c:strCache>
            </c:strRef>
          </c:cat>
          <c:val>
            <c:numRef>
              <c:f>'F119'!$B$2:$B$11</c:f>
              <c:numCache>
                <c:formatCode>#,##0</c:formatCode>
                <c:ptCount val="10"/>
                <c:pt idx="0">
                  <c:v>30792</c:v>
                </c:pt>
                <c:pt idx="1">
                  <c:v>5082</c:v>
                </c:pt>
                <c:pt idx="2">
                  <c:v>3627</c:v>
                </c:pt>
                <c:pt idx="3">
                  <c:v>1563</c:v>
                </c:pt>
                <c:pt idx="4">
                  <c:v>1404</c:v>
                </c:pt>
                <c:pt idx="5">
                  <c:v>1131</c:v>
                </c:pt>
                <c:pt idx="6">
                  <c:v>1026</c:v>
                </c:pt>
                <c:pt idx="7">
                  <c:v>1017</c:v>
                </c:pt>
                <c:pt idx="8" formatCode="General">
                  <c:v>969</c:v>
                </c:pt>
                <c:pt idx="9">
                  <c:v>3672</c:v>
                </c:pt>
              </c:numCache>
            </c:numRef>
          </c:val>
          <c:extLst>
            <c:ext xmlns:c16="http://schemas.microsoft.com/office/drawing/2014/chart" uri="{C3380CC4-5D6E-409C-BE32-E72D297353CC}">
              <c16:uniqueId val="{00000000-73D2-4214-80F7-B8F42DEA69F1}"/>
            </c:ext>
          </c:extLst>
        </c:ser>
        <c:dLbls>
          <c:showLegendKey val="0"/>
          <c:showVal val="0"/>
          <c:showCatName val="0"/>
          <c:showSerName val="0"/>
          <c:showPercent val="0"/>
          <c:showBubbleSize val="0"/>
        </c:dLbls>
        <c:gapWidth val="219"/>
        <c:overlap val="-27"/>
        <c:axId val="429014008"/>
        <c:axId val="429014336"/>
      </c:bar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9014336"/>
        <c:crosses val="autoZero"/>
        <c:auto val="1"/>
        <c:lblAlgn val="ctr"/>
        <c:lblOffset val="100"/>
        <c:noMultiLvlLbl val="0"/>
      </c:catAx>
      <c:valAx>
        <c:axId val="429014336"/>
        <c:scaling>
          <c:orientation val="minMax"/>
          <c:max val="1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Number of businesses</a:t>
                </a:r>
              </a:p>
            </c:rich>
          </c:tx>
          <c:layout>
            <c:manualLayout>
              <c:xMode val="edge"/>
              <c:yMode val="edge"/>
              <c:x val="1.8661481481481484E-2"/>
              <c:y val="0.16422416666666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14008"/>
        <c:crosses val="autoZero"/>
        <c:crossBetween val="between"/>
        <c:majorUnit val="1000"/>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3"/>
          <c:order val="0"/>
          <c:tx>
            <c:strRef>
              <c:f>'F120'!$B$5</c:f>
              <c:strCache>
                <c:ptCount val="1"/>
                <c:pt idx="0">
                  <c:v>very easy</c:v>
                </c:pt>
              </c:strCache>
            </c:strRef>
          </c:tx>
          <c:spPr>
            <a:solidFill>
              <a:srgbClr val="4298B5">
                <a:lumMod val="75000"/>
              </a:srgbClr>
            </a:solidFill>
            <a:ln>
              <a:solidFill>
                <a:srgbClr val="4298B5">
                  <a:lumMod val="75000"/>
                </a:srgbClr>
              </a:solidFill>
            </a:ln>
            <a:effectLst/>
          </c:spPr>
          <c:invertIfNegative val="0"/>
          <c:cat>
            <c:strRef>
              <c:f>'F120'!$C$4:$G$4</c:f>
              <c:strCache>
                <c:ptCount val="5"/>
                <c:pt idx="0">
                  <c:v>6–19 employees</c:v>
                </c:pt>
                <c:pt idx="1">
                  <c:v>20–49 employees</c:v>
                </c:pt>
                <c:pt idx="2">
                  <c:v>50–99 employees</c:v>
                </c:pt>
                <c:pt idx="3">
                  <c:v>100+ employees</c:v>
                </c:pt>
                <c:pt idx="4">
                  <c:v>Total</c:v>
                </c:pt>
              </c:strCache>
            </c:strRef>
          </c:cat>
          <c:val>
            <c:numRef>
              <c:f>'F120'!$C$5:$G$5</c:f>
              <c:numCache>
                <c:formatCode>0%</c:formatCode>
                <c:ptCount val="5"/>
                <c:pt idx="0">
                  <c:v>0.10465116279069768</c:v>
                </c:pt>
                <c:pt idx="1">
                  <c:v>0.12354312354312354</c:v>
                </c:pt>
                <c:pt idx="2">
                  <c:v>0.13861386138613863</c:v>
                </c:pt>
                <c:pt idx="3">
                  <c:v>0.13235294117647059</c:v>
                </c:pt>
                <c:pt idx="4">
                  <c:v>0.11105722599418041</c:v>
                </c:pt>
              </c:numCache>
            </c:numRef>
          </c:val>
          <c:extLst>
            <c:ext xmlns:c16="http://schemas.microsoft.com/office/drawing/2014/chart" uri="{C3380CC4-5D6E-409C-BE32-E72D297353CC}">
              <c16:uniqueId val="{00000000-2086-47E3-BC95-1D13685A5745}"/>
            </c:ext>
          </c:extLst>
        </c:ser>
        <c:ser>
          <c:idx val="2"/>
          <c:order val="1"/>
          <c:tx>
            <c:strRef>
              <c:f>'F120'!$B$6</c:f>
              <c:strCache>
                <c:ptCount val="1"/>
                <c:pt idx="0">
                  <c:v>easy</c:v>
                </c:pt>
              </c:strCache>
            </c:strRef>
          </c:tx>
          <c:spPr>
            <a:solidFill>
              <a:srgbClr val="4298B5"/>
            </a:solidFill>
            <a:ln>
              <a:solidFill>
                <a:srgbClr val="4298B5"/>
              </a:solidFill>
            </a:ln>
            <a:effectLst/>
          </c:spPr>
          <c:invertIfNegative val="0"/>
          <c:cat>
            <c:strRef>
              <c:f>'F120'!$C$4:$G$4</c:f>
              <c:strCache>
                <c:ptCount val="5"/>
                <c:pt idx="0">
                  <c:v>6–19 employees</c:v>
                </c:pt>
                <c:pt idx="1">
                  <c:v>20–49 employees</c:v>
                </c:pt>
                <c:pt idx="2">
                  <c:v>50–99 employees</c:v>
                </c:pt>
                <c:pt idx="3">
                  <c:v>100+ employees</c:v>
                </c:pt>
                <c:pt idx="4">
                  <c:v>Total</c:v>
                </c:pt>
              </c:strCache>
            </c:strRef>
          </c:cat>
          <c:val>
            <c:numRef>
              <c:f>'F120'!$C$6:$G$6</c:f>
              <c:numCache>
                <c:formatCode>0%</c:formatCode>
                <c:ptCount val="5"/>
                <c:pt idx="0">
                  <c:v>0.19288645690834474</c:v>
                </c:pt>
                <c:pt idx="1">
                  <c:v>0.11655011655011654</c:v>
                </c:pt>
                <c:pt idx="2">
                  <c:v>0.19801980198019803</c:v>
                </c:pt>
                <c:pt idx="3">
                  <c:v>0.23529411764705882</c:v>
                </c:pt>
                <c:pt idx="4">
                  <c:v>0.17846750727449079</c:v>
                </c:pt>
              </c:numCache>
            </c:numRef>
          </c:val>
          <c:extLst>
            <c:ext xmlns:c16="http://schemas.microsoft.com/office/drawing/2014/chart" uri="{C3380CC4-5D6E-409C-BE32-E72D297353CC}">
              <c16:uniqueId val="{00000001-2086-47E3-BC95-1D13685A5745}"/>
            </c:ext>
          </c:extLst>
        </c:ser>
        <c:ser>
          <c:idx val="1"/>
          <c:order val="2"/>
          <c:tx>
            <c:strRef>
              <c:f>'F120'!$B$7</c:f>
              <c:strCache>
                <c:ptCount val="1"/>
                <c:pt idx="0">
                  <c:v>neither easy nor hard</c:v>
                </c:pt>
              </c:strCache>
            </c:strRef>
          </c:tx>
          <c:spPr>
            <a:solidFill>
              <a:srgbClr val="4298B5">
                <a:lumMod val="60000"/>
                <a:lumOff val="40000"/>
              </a:srgbClr>
            </a:solidFill>
            <a:ln>
              <a:solidFill>
                <a:srgbClr val="4298B5">
                  <a:lumMod val="60000"/>
                  <a:lumOff val="40000"/>
                </a:srgbClr>
              </a:solidFill>
            </a:ln>
            <a:effectLst/>
          </c:spPr>
          <c:invertIfNegative val="0"/>
          <c:cat>
            <c:strRef>
              <c:f>'F120'!$C$4:$G$4</c:f>
              <c:strCache>
                <c:ptCount val="5"/>
                <c:pt idx="0">
                  <c:v>6–19 employees</c:v>
                </c:pt>
                <c:pt idx="1">
                  <c:v>20–49 employees</c:v>
                </c:pt>
                <c:pt idx="2">
                  <c:v>50–99 employees</c:v>
                </c:pt>
                <c:pt idx="3">
                  <c:v>100+ employees</c:v>
                </c:pt>
                <c:pt idx="4">
                  <c:v>Total</c:v>
                </c:pt>
              </c:strCache>
            </c:strRef>
          </c:cat>
          <c:val>
            <c:numRef>
              <c:f>'F120'!$C$7:$G$7</c:f>
              <c:numCache>
                <c:formatCode>0%</c:formatCode>
                <c:ptCount val="5"/>
                <c:pt idx="0">
                  <c:v>0.34610123119015046</c:v>
                </c:pt>
                <c:pt idx="1">
                  <c:v>0.39393939393939392</c:v>
                </c:pt>
                <c:pt idx="2">
                  <c:v>0.37623762376237624</c:v>
                </c:pt>
                <c:pt idx="3">
                  <c:v>0.44117647058823528</c:v>
                </c:pt>
                <c:pt idx="4">
                  <c:v>0.36081474296799226</c:v>
                </c:pt>
              </c:numCache>
            </c:numRef>
          </c:val>
          <c:extLst>
            <c:ext xmlns:c16="http://schemas.microsoft.com/office/drawing/2014/chart" uri="{C3380CC4-5D6E-409C-BE32-E72D297353CC}">
              <c16:uniqueId val="{00000002-2086-47E3-BC95-1D13685A5745}"/>
            </c:ext>
          </c:extLst>
        </c:ser>
        <c:ser>
          <c:idx val="0"/>
          <c:order val="3"/>
          <c:tx>
            <c:strRef>
              <c:f>'F120'!$B$8</c:f>
              <c:strCache>
                <c:ptCount val="1"/>
                <c:pt idx="0">
                  <c:v>hard</c:v>
                </c:pt>
              </c:strCache>
            </c:strRef>
          </c:tx>
          <c:spPr>
            <a:solidFill>
              <a:srgbClr val="4298B5">
                <a:lumMod val="40000"/>
                <a:lumOff val="60000"/>
              </a:srgbClr>
            </a:solidFill>
            <a:ln>
              <a:solidFill>
                <a:srgbClr val="4298B5">
                  <a:lumMod val="40000"/>
                  <a:lumOff val="60000"/>
                </a:srgbClr>
              </a:solidFill>
            </a:ln>
            <a:effectLst/>
          </c:spPr>
          <c:invertIfNegative val="0"/>
          <c:cat>
            <c:strRef>
              <c:f>'F120'!$C$4:$G$4</c:f>
              <c:strCache>
                <c:ptCount val="5"/>
                <c:pt idx="0">
                  <c:v>6–19 employees</c:v>
                </c:pt>
                <c:pt idx="1">
                  <c:v>20–49 employees</c:v>
                </c:pt>
                <c:pt idx="2">
                  <c:v>50–99 employees</c:v>
                </c:pt>
                <c:pt idx="3">
                  <c:v>100+ employees</c:v>
                </c:pt>
                <c:pt idx="4">
                  <c:v>Total</c:v>
                </c:pt>
              </c:strCache>
            </c:strRef>
          </c:cat>
          <c:val>
            <c:numRef>
              <c:f>'F120'!$C$8:$G$8</c:f>
              <c:numCache>
                <c:formatCode>0%</c:formatCode>
                <c:ptCount val="5"/>
                <c:pt idx="0">
                  <c:v>0.16347469220246238</c:v>
                </c:pt>
                <c:pt idx="1">
                  <c:v>0.19114219114219114</c:v>
                </c:pt>
                <c:pt idx="2">
                  <c:v>0.17821782178217821</c:v>
                </c:pt>
                <c:pt idx="3">
                  <c:v>0.11764705882352941</c:v>
                </c:pt>
                <c:pt idx="4">
                  <c:v>0.16828322017458777</c:v>
                </c:pt>
              </c:numCache>
            </c:numRef>
          </c:val>
          <c:extLst>
            <c:ext xmlns:c16="http://schemas.microsoft.com/office/drawing/2014/chart" uri="{C3380CC4-5D6E-409C-BE32-E72D297353CC}">
              <c16:uniqueId val="{00000003-2086-47E3-BC95-1D13685A5745}"/>
            </c:ext>
          </c:extLst>
        </c:ser>
        <c:ser>
          <c:idx val="4"/>
          <c:order val="4"/>
          <c:tx>
            <c:strRef>
              <c:f>'F120'!$B$9</c:f>
              <c:strCache>
                <c:ptCount val="1"/>
                <c:pt idx="0">
                  <c:v>very hard</c:v>
                </c:pt>
              </c:strCache>
            </c:strRef>
          </c:tx>
          <c:spPr>
            <a:solidFill>
              <a:srgbClr val="4298B5">
                <a:lumMod val="20000"/>
                <a:lumOff val="80000"/>
              </a:srgbClr>
            </a:solidFill>
            <a:ln>
              <a:solidFill>
                <a:srgbClr val="4298B5">
                  <a:lumMod val="20000"/>
                  <a:lumOff val="80000"/>
                </a:srgbClr>
              </a:solidFill>
            </a:ln>
            <a:effectLst/>
          </c:spPr>
          <c:invertIfNegative val="0"/>
          <c:cat>
            <c:strRef>
              <c:f>'F120'!$C$4:$G$4</c:f>
              <c:strCache>
                <c:ptCount val="5"/>
                <c:pt idx="0">
                  <c:v>6–19 employees</c:v>
                </c:pt>
                <c:pt idx="1">
                  <c:v>20–49 employees</c:v>
                </c:pt>
                <c:pt idx="2">
                  <c:v>50–99 employees</c:v>
                </c:pt>
                <c:pt idx="3">
                  <c:v>100+ employees</c:v>
                </c:pt>
                <c:pt idx="4">
                  <c:v>Total</c:v>
                </c:pt>
              </c:strCache>
            </c:strRef>
          </c:cat>
          <c:val>
            <c:numRef>
              <c:f>'F120'!$C$9:$G$9</c:f>
              <c:numCache>
                <c:formatCode>0%</c:formatCode>
                <c:ptCount val="5"/>
                <c:pt idx="0">
                  <c:v>0.19288645690834474</c:v>
                </c:pt>
                <c:pt idx="1">
                  <c:v>0.17482517482517482</c:v>
                </c:pt>
                <c:pt idx="2">
                  <c:v>0.10891089108910891</c:v>
                </c:pt>
                <c:pt idx="3">
                  <c:v>7.3529411764705885E-2</c:v>
                </c:pt>
                <c:pt idx="4">
                  <c:v>0.18137730358874879</c:v>
                </c:pt>
              </c:numCache>
            </c:numRef>
          </c:val>
          <c:extLst>
            <c:ext xmlns:c16="http://schemas.microsoft.com/office/drawing/2014/chart" uri="{C3380CC4-5D6E-409C-BE32-E72D297353CC}">
              <c16:uniqueId val="{00000004-2086-47E3-BC95-1D13685A5745}"/>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b="1"/>
                  <a:t>Percetage of</a:t>
                </a:r>
                <a:r>
                  <a:rPr lang="en-NZ" b="1" baseline="0"/>
                  <a:t> businesses requesting equity finance</a:t>
                </a:r>
                <a:endParaRPr lang="en-NZ" b="1"/>
              </a:p>
            </c:rich>
          </c:tx>
          <c:layout>
            <c:manualLayout>
              <c:xMode val="edge"/>
              <c:yMode val="edge"/>
              <c:x val="6.4142151784225233E-3"/>
              <c:y val="2.591784805525264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92070707070708"/>
          <c:y val="2.4752287350828711E-2"/>
          <c:w val="0.85852710437710433"/>
          <c:h val="0.72177170126263146"/>
        </c:manualLayout>
      </c:layout>
      <c:barChart>
        <c:barDir val="col"/>
        <c:grouping val="stacked"/>
        <c:varyColors val="0"/>
        <c:ser>
          <c:idx val="3"/>
          <c:order val="0"/>
          <c:tx>
            <c:strRef>
              <c:f>'F15'!$B$6</c:f>
              <c:strCache>
                <c:ptCount val="1"/>
                <c:pt idx="0">
                  <c:v>Businesses with other vacancies</c:v>
                </c:pt>
              </c:strCache>
            </c:strRef>
          </c:tx>
          <c:spPr>
            <a:solidFill>
              <a:srgbClr val="4298B5"/>
            </a:solidFill>
            <a:ln>
              <a:noFill/>
            </a:ln>
            <a:effectLst/>
          </c:spPr>
          <c:invertIfNegative val="0"/>
          <c:dPt>
            <c:idx val="4"/>
            <c:invertIfNegative val="0"/>
            <c:bubble3D val="0"/>
            <c:spPr>
              <a:solidFill>
                <a:srgbClr val="4298B5">
                  <a:lumMod val="75000"/>
                </a:srgbClr>
              </a:solidFill>
              <a:ln>
                <a:noFill/>
              </a:ln>
              <a:effectLst/>
            </c:spPr>
            <c:extLst>
              <c:ext xmlns:c16="http://schemas.microsoft.com/office/drawing/2014/chart" uri="{C3380CC4-5D6E-409C-BE32-E72D297353CC}">
                <c16:uniqueId val="{00000001-0A4C-4C21-A484-252C31D8F2D8}"/>
              </c:ext>
            </c:extLst>
          </c:dPt>
          <c:cat>
            <c:strRef>
              <c:extLst>
                <c:ext xmlns:c15="http://schemas.microsoft.com/office/drawing/2012/chart" uri="{02D57815-91ED-43cb-92C2-25804820EDAC}">
                  <c15:fullRef>
                    <c15:sqref>'F15'!$A$7:$A$16</c15:sqref>
                  </c15:fullRef>
                </c:ext>
              </c:extLst>
              <c:f>('F15'!$A$7,'F15'!$A$9,'F15'!$A$11,'F15'!$A$13,'F15'!$A$15)</c:f>
              <c:strCache>
                <c:ptCount val="5"/>
                <c:pt idx="0">
                  <c:v>6–19 employees</c:v>
                </c:pt>
                <c:pt idx="1">
                  <c:v>20–49 employees</c:v>
                </c:pt>
                <c:pt idx="2">
                  <c:v>50–99 employees</c:v>
                </c:pt>
                <c:pt idx="3">
                  <c:v>100+ employees</c:v>
                </c:pt>
                <c:pt idx="4">
                  <c:v>Total</c:v>
                </c:pt>
              </c:strCache>
            </c:strRef>
          </c:cat>
          <c:val>
            <c:numRef>
              <c:extLst>
                <c:ext xmlns:c15="http://schemas.microsoft.com/office/drawing/2012/chart" uri="{02D57815-91ED-43cb-92C2-25804820EDAC}">
                  <c15:fullRef>
                    <c15:sqref>'F15'!$B$7:$B$16</c15:sqref>
                  </c15:fullRef>
                </c:ext>
              </c:extLst>
              <c:f>('F15'!$B$7,'F15'!$B$9,'F15'!$B$11,'F15'!$B$13,'F15'!$B$15)</c:f>
              <c:numCache>
                <c:formatCode>0%</c:formatCode>
                <c:ptCount val="5"/>
                <c:pt idx="0">
                  <c:v>0.33999999999999997</c:v>
                </c:pt>
                <c:pt idx="1">
                  <c:v>0.41000000000000003</c:v>
                </c:pt>
                <c:pt idx="2">
                  <c:v>0.3899999999999999</c:v>
                </c:pt>
                <c:pt idx="3">
                  <c:v>0.30999999999999994</c:v>
                </c:pt>
                <c:pt idx="4">
                  <c:v>0.35000000000000003</c:v>
                </c:pt>
              </c:numCache>
            </c:numRef>
          </c:val>
          <c:extLst>
            <c:ext xmlns:c16="http://schemas.microsoft.com/office/drawing/2014/chart" uri="{C3380CC4-5D6E-409C-BE32-E72D297353CC}">
              <c16:uniqueId val="{00000002-0A4C-4C21-A484-252C31D8F2D8}"/>
            </c:ext>
          </c:extLst>
        </c:ser>
        <c:ser>
          <c:idx val="2"/>
          <c:order val="1"/>
          <c:tx>
            <c:strRef>
              <c:f>'F15'!$C$6</c:f>
              <c:strCache>
                <c:ptCount val="1"/>
                <c:pt idx="0">
                  <c:v>vacancies</c:v>
                </c:pt>
              </c:strCache>
            </c:strRef>
          </c:tx>
          <c:spPr>
            <a:solidFill>
              <a:srgbClr val="A8AD00">
                <a:lumMod val="75000"/>
              </a:srgbClr>
            </a:solidFill>
            <a:ln>
              <a:noFill/>
            </a:ln>
            <a:effectLst/>
          </c:spPr>
          <c:invertIfNegative val="0"/>
          <c:cat>
            <c:strRef>
              <c:extLst>
                <c:ext xmlns:c15="http://schemas.microsoft.com/office/drawing/2012/chart" uri="{02D57815-91ED-43cb-92C2-25804820EDAC}">
                  <c15:fullRef>
                    <c15:sqref>'F15'!$A$7:$A$16</c15:sqref>
                  </c15:fullRef>
                </c:ext>
              </c:extLst>
              <c:f>('F15'!$A$7,'F15'!$A$9,'F15'!$A$11,'F15'!$A$13,'F15'!$A$15)</c:f>
              <c:strCache>
                <c:ptCount val="5"/>
                <c:pt idx="0">
                  <c:v>6–19 employees</c:v>
                </c:pt>
                <c:pt idx="1">
                  <c:v>20–49 employees</c:v>
                </c:pt>
                <c:pt idx="2">
                  <c:v>50–99 employees</c:v>
                </c:pt>
                <c:pt idx="3">
                  <c:v>100+ employees</c:v>
                </c:pt>
                <c:pt idx="4">
                  <c:v>Total</c:v>
                </c:pt>
              </c:strCache>
            </c:strRef>
          </c:cat>
          <c:val>
            <c:numRef>
              <c:extLst>
                <c:ext xmlns:c15="http://schemas.microsoft.com/office/drawing/2012/chart" uri="{02D57815-91ED-43cb-92C2-25804820EDAC}">
                  <c15:fullRef>
                    <c15:sqref>'F15'!$C$7:$C$16</c15:sqref>
                  </c15:fullRef>
                </c:ext>
              </c:extLst>
              <c:f>('F15'!$C$7,'F15'!$C$9,'F15'!$C$11,'F15'!$C$13,'F15'!$C$15)</c:f>
              <c:numCache>
                <c:formatCode>0%</c:formatCode>
                <c:ptCount val="5"/>
              </c:numCache>
            </c:numRef>
          </c:val>
          <c:extLst>
            <c:ext xmlns:c16="http://schemas.microsoft.com/office/drawing/2014/chart" uri="{C3380CC4-5D6E-409C-BE32-E72D297353CC}">
              <c16:uniqueId val="{00000003-0A4C-4C21-A484-252C31D8F2D8}"/>
            </c:ext>
          </c:extLst>
        </c:ser>
        <c:ser>
          <c:idx val="1"/>
          <c:order val="2"/>
          <c:tx>
            <c:strRef>
              <c:f>'F15'!$D$6</c:f>
              <c:strCache>
                <c:ptCount val="1"/>
                <c:pt idx="0">
                  <c:v>Businesses with hard-to-fill vacancies</c:v>
                </c:pt>
              </c:strCache>
            </c:strRef>
          </c:tx>
          <c:spPr>
            <a:solidFill>
              <a:srgbClr val="4298B5">
                <a:lumMod val="40000"/>
                <a:lumOff val="60000"/>
              </a:srgbClr>
            </a:solidFill>
            <a:ln>
              <a:noFill/>
            </a:ln>
            <a:effectLst/>
          </c:spPr>
          <c:invertIfNegative val="0"/>
          <c:dPt>
            <c:idx val="4"/>
            <c:invertIfNegative val="0"/>
            <c:bubble3D val="0"/>
            <c:spPr>
              <a:solidFill>
                <a:srgbClr val="4298B5">
                  <a:lumMod val="60000"/>
                  <a:lumOff val="40000"/>
                </a:srgbClr>
              </a:solidFill>
              <a:ln>
                <a:noFill/>
              </a:ln>
              <a:effectLst/>
            </c:spPr>
            <c:extLst>
              <c:ext xmlns:c16="http://schemas.microsoft.com/office/drawing/2014/chart" uri="{C3380CC4-5D6E-409C-BE32-E72D297353CC}">
                <c16:uniqueId val="{00000005-0A4C-4C21-A484-252C31D8F2D8}"/>
              </c:ext>
            </c:extLst>
          </c:dPt>
          <c:cat>
            <c:strRef>
              <c:extLst>
                <c:ext xmlns:c15="http://schemas.microsoft.com/office/drawing/2012/chart" uri="{02D57815-91ED-43cb-92C2-25804820EDAC}">
                  <c15:fullRef>
                    <c15:sqref>'F15'!$A$7:$A$16</c15:sqref>
                  </c15:fullRef>
                </c:ext>
              </c:extLst>
              <c:f>('F15'!$A$7,'F15'!$A$9,'F15'!$A$11,'F15'!$A$13,'F15'!$A$15)</c:f>
              <c:strCache>
                <c:ptCount val="5"/>
                <c:pt idx="0">
                  <c:v>6–19 employees</c:v>
                </c:pt>
                <c:pt idx="1">
                  <c:v>20–49 employees</c:v>
                </c:pt>
                <c:pt idx="2">
                  <c:v>50–99 employees</c:v>
                </c:pt>
                <c:pt idx="3">
                  <c:v>100+ employees</c:v>
                </c:pt>
                <c:pt idx="4">
                  <c:v>Total</c:v>
                </c:pt>
              </c:strCache>
            </c:strRef>
          </c:cat>
          <c:val>
            <c:numRef>
              <c:extLst>
                <c:ext xmlns:c15="http://schemas.microsoft.com/office/drawing/2012/chart" uri="{02D57815-91ED-43cb-92C2-25804820EDAC}">
                  <c15:fullRef>
                    <c15:sqref>'F15'!$D$7:$D$16</c15:sqref>
                  </c15:fullRef>
                </c:ext>
              </c:extLst>
              <c:f>('F15'!$D$7,'F15'!$D$9,'F15'!$D$11,'F15'!$D$13,'F15'!$D$15)</c:f>
              <c:numCache>
                <c:formatCode>0%</c:formatCode>
                <c:ptCount val="5"/>
                <c:pt idx="0">
                  <c:v>0.37</c:v>
                </c:pt>
                <c:pt idx="1">
                  <c:v>0.47</c:v>
                </c:pt>
                <c:pt idx="2">
                  <c:v>0.55000000000000004</c:v>
                </c:pt>
                <c:pt idx="3">
                  <c:v>0.64</c:v>
                </c:pt>
                <c:pt idx="4">
                  <c:v>0.41</c:v>
                </c:pt>
              </c:numCache>
            </c:numRef>
          </c:val>
          <c:extLst>
            <c:ext xmlns:c16="http://schemas.microsoft.com/office/drawing/2014/chart" uri="{C3380CC4-5D6E-409C-BE32-E72D297353CC}">
              <c16:uniqueId val="{00000006-0A4C-4C21-A484-252C31D8F2D8}"/>
            </c:ext>
          </c:extLst>
        </c:ser>
        <c:ser>
          <c:idx val="0"/>
          <c:order val="3"/>
          <c:tx>
            <c:strRef>
              <c:f>'F15'!$E$6</c:f>
              <c:strCache>
                <c:ptCount val="1"/>
                <c:pt idx="0">
                  <c:v>with hard-to-fill vacancies</c:v>
                </c:pt>
              </c:strCache>
            </c:strRef>
          </c:tx>
          <c:spPr>
            <a:solidFill>
              <a:srgbClr val="C3C800"/>
            </a:solidFill>
            <a:ln>
              <a:noFill/>
            </a:ln>
            <a:effectLst/>
          </c:spPr>
          <c:invertIfNegative val="0"/>
          <c:cat>
            <c:strRef>
              <c:extLst>
                <c:ext xmlns:c15="http://schemas.microsoft.com/office/drawing/2012/chart" uri="{02D57815-91ED-43cb-92C2-25804820EDAC}">
                  <c15:fullRef>
                    <c15:sqref>'F15'!$A$7:$A$16</c15:sqref>
                  </c15:fullRef>
                </c:ext>
              </c:extLst>
              <c:f>('F15'!$A$7,'F15'!$A$9,'F15'!$A$11,'F15'!$A$13,'F15'!$A$15)</c:f>
              <c:strCache>
                <c:ptCount val="5"/>
                <c:pt idx="0">
                  <c:v>6–19 employees</c:v>
                </c:pt>
                <c:pt idx="1">
                  <c:v>20–49 employees</c:v>
                </c:pt>
                <c:pt idx="2">
                  <c:v>50–99 employees</c:v>
                </c:pt>
                <c:pt idx="3">
                  <c:v>100+ employees</c:v>
                </c:pt>
                <c:pt idx="4">
                  <c:v>Total</c:v>
                </c:pt>
              </c:strCache>
            </c:strRef>
          </c:cat>
          <c:val>
            <c:numRef>
              <c:extLst>
                <c:ext xmlns:c15="http://schemas.microsoft.com/office/drawing/2012/chart" uri="{02D57815-91ED-43cb-92C2-25804820EDAC}">
                  <c15:fullRef>
                    <c15:sqref>'F15'!$E$7:$E$16</c15:sqref>
                  </c15:fullRef>
                </c:ext>
              </c:extLst>
              <c:f>('F15'!$E$7,'F15'!$E$9,'F15'!$E$11,'F15'!$E$13,'F15'!$E$15)</c:f>
              <c:numCache>
                <c:formatCode>0%</c:formatCode>
                <c:ptCount val="5"/>
              </c:numCache>
            </c:numRef>
          </c:val>
          <c:extLst>
            <c:ext xmlns:c16="http://schemas.microsoft.com/office/drawing/2014/chart" uri="{C3380CC4-5D6E-409C-BE32-E72D297353CC}">
              <c16:uniqueId val="{00000007-0A4C-4C21-A484-252C31D8F2D8}"/>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egendEntry>
        <c:idx val="1"/>
        <c:delete val="1"/>
      </c:legendEntry>
      <c:legendEntry>
        <c:idx val="3"/>
        <c:delete val="1"/>
      </c:legendEntry>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53787878787879"/>
          <c:y val="2.2613055555555556E-2"/>
          <c:w val="0.87207508417508417"/>
          <c:h val="0.54300333333333328"/>
        </c:manualLayout>
      </c:layout>
      <c:barChart>
        <c:barDir val="col"/>
        <c:grouping val="clustered"/>
        <c:varyColors val="0"/>
        <c:ser>
          <c:idx val="4"/>
          <c:order val="4"/>
          <c:tx>
            <c:strRef>
              <c:f>'F121'!$G$4</c:f>
              <c:strCache>
                <c:ptCount val="1"/>
                <c:pt idx="0">
                  <c:v>Total</c:v>
                </c:pt>
              </c:strCache>
            </c:strRef>
          </c:tx>
          <c:spPr>
            <a:solidFill>
              <a:srgbClr val="4298B5"/>
            </a:solidFill>
            <a:ln>
              <a:noFill/>
            </a:ln>
            <a:effectLst/>
          </c:spPr>
          <c:invertIfNegative val="0"/>
          <c:cat>
            <c:strRef>
              <c:f>'F121'!$B$5:$B$15</c:f>
              <c:strCache>
                <c:ptCount val="11"/>
                <c:pt idx="0">
                  <c:v>Working capital or operating capital</c:v>
                </c:pt>
                <c:pt idx="1">
                  <c:v>Purchase of vehicles</c:v>
                </c:pt>
                <c:pt idx="2">
                  <c:v>Purchase of machinery or equipment</c:v>
                </c:pt>
                <c:pt idx="3">
                  <c:v>Debt consolidation</c:v>
                </c:pt>
                <c:pt idx="4">
                  <c:v>Expansion within NZ</c:v>
                </c:pt>
                <c:pt idx="5">
                  <c:v>Purchase of land or buildings</c:v>
                </c:pt>
                <c:pt idx="6">
                  <c:v>Product development</c:v>
                </c:pt>
                <c:pt idx="7">
                  <c:v>Purchase of business(es)</c:v>
                </c:pt>
                <c:pt idx="8">
                  <c:v>Purchase of ICT equipment</c:v>
                </c:pt>
                <c:pt idx="9">
                  <c:v>International expansion</c:v>
                </c:pt>
                <c:pt idx="10">
                  <c:v>Other</c:v>
                </c:pt>
              </c:strCache>
            </c:strRef>
          </c:cat>
          <c:val>
            <c:numRef>
              <c:f>'F121'!$G$5:$G$15</c:f>
              <c:numCache>
                <c:formatCode>0%</c:formatCode>
                <c:ptCount val="11"/>
                <c:pt idx="0">
                  <c:v>0.57008244994110724</c:v>
                </c:pt>
                <c:pt idx="1">
                  <c:v>0.32449941107184921</c:v>
                </c:pt>
                <c:pt idx="2">
                  <c:v>0.31978798586572438</c:v>
                </c:pt>
                <c:pt idx="3">
                  <c:v>0.21083627797408716</c:v>
                </c:pt>
                <c:pt idx="4">
                  <c:v>0.18551236749116609</c:v>
                </c:pt>
                <c:pt idx="5">
                  <c:v>0.18080094228504123</c:v>
                </c:pt>
                <c:pt idx="6">
                  <c:v>0.14310954063604239</c:v>
                </c:pt>
                <c:pt idx="7">
                  <c:v>8.7161366313309771E-2</c:v>
                </c:pt>
                <c:pt idx="8">
                  <c:v>7.4793875147232042E-2</c:v>
                </c:pt>
                <c:pt idx="9">
                  <c:v>7.3027090694935223E-2</c:v>
                </c:pt>
                <c:pt idx="10">
                  <c:v>0.19199057714958775</c:v>
                </c:pt>
              </c:numCache>
            </c:numRef>
          </c:val>
          <c:extLst>
            <c:ext xmlns:c16="http://schemas.microsoft.com/office/drawing/2014/chart" uri="{C3380CC4-5D6E-409C-BE32-E72D297353CC}">
              <c16:uniqueId val="{00000000-22FD-4C17-A695-03628806F7E2}"/>
            </c:ext>
          </c:extLst>
        </c:ser>
        <c:dLbls>
          <c:showLegendKey val="0"/>
          <c:showVal val="0"/>
          <c:showCatName val="0"/>
          <c:showSerName val="0"/>
          <c:showPercent val="0"/>
          <c:showBubbleSize val="0"/>
        </c:dLbls>
        <c:gapWidth val="150"/>
        <c:overlap val="-27"/>
        <c:axId val="786770528"/>
        <c:axId val="786765936"/>
      </c:barChart>
      <c:lineChart>
        <c:grouping val="standard"/>
        <c:varyColors val="0"/>
        <c:dLbls>
          <c:showLegendKey val="0"/>
          <c:showVal val="0"/>
          <c:showCatName val="0"/>
          <c:showSerName val="0"/>
          <c:showPercent val="0"/>
          <c:showBubbleSize val="0"/>
        </c:dLbls>
        <c:marker val="1"/>
        <c:smooth val="0"/>
        <c:axId val="786770528"/>
        <c:axId val="786765936"/>
        <c:extLst>
          <c:ext xmlns:c15="http://schemas.microsoft.com/office/drawing/2012/chart" uri="{02D57815-91ED-43cb-92C2-25804820EDAC}">
            <c15:filteredLineSeries>
              <c15:ser>
                <c:idx val="0"/>
                <c:order val="0"/>
                <c:tx>
                  <c:strRef>
                    <c:extLst>
                      <c:ext uri="{02D57815-91ED-43cb-92C2-25804820EDAC}">
                        <c15:formulaRef>
                          <c15:sqref>'F121'!$C$4</c15:sqref>
                        </c15:formulaRef>
                      </c:ext>
                    </c:extLst>
                    <c:strCache>
                      <c:ptCount val="1"/>
                      <c:pt idx="0">
                        <c:v>6–19 employees</c:v>
                      </c:pt>
                    </c:strCache>
                  </c:strRef>
                </c:tx>
                <c:spPr>
                  <a:ln w="28575" cap="rnd">
                    <a:solidFill>
                      <a:schemeClr val="accent1"/>
                    </a:solidFill>
                    <a:round/>
                  </a:ln>
                  <a:effectLst/>
                </c:spPr>
                <c:marker>
                  <c:symbol val="circle"/>
                  <c:size val="6"/>
                  <c:spPr>
                    <a:solidFill>
                      <a:srgbClr val="C00000"/>
                    </a:solidFill>
                    <a:ln w="9525">
                      <a:solidFill>
                        <a:sysClr val="window" lastClr="FFFFFF"/>
                      </a:solidFill>
                    </a:ln>
                    <a:effectLst/>
                  </c:spPr>
                </c:marker>
                <c:cat>
                  <c:strRef>
                    <c:extLst>
                      <c:ext uri="{02D57815-91ED-43cb-92C2-25804820EDAC}">
                        <c15:formulaRef>
                          <c15:sqref>'F121'!$B$5:$B$15</c15:sqref>
                        </c15:formulaRef>
                      </c:ext>
                    </c:extLst>
                    <c:strCache>
                      <c:ptCount val="11"/>
                      <c:pt idx="0">
                        <c:v>Working capital or operating capital</c:v>
                      </c:pt>
                      <c:pt idx="1">
                        <c:v>Purchase of vehicles</c:v>
                      </c:pt>
                      <c:pt idx="2">
                        <c:v>Purchase of machinery or equipment</c:v>
                      </c:pt>
                      <c:pt idx="3">
                        <c:v>Debt consolidation</c:v>
                      </c:pt>
                      <c:pt idx="4">
                        <c:v>Expansion within NZ</c:v>
                      </c:pt>
                      <c:pt idx="5">
                        <c:v>Purchase of land or buildings</c:v>
                      </c:pt>
                      <c:pt idx="6">
                        <c:v>Product development</c:v>
                      </c:pt>
                      <c:pt idx="7">
                        <c:v>Purchase of business(es)</c:v>
                      </c:pt>
                      <c:pt idx="8">
                        <c:v>Purchase of ICT equipment</c:v>
                      </c:pt>
                      <c:pt idx="9">
                        <c:v>International expansion</c:v>
                      </c:pt>
                      <c:pt idx="10">
                        <c:v>Other</c:v>
                      </c:pt>
                    </c:strCache>
                  </c:strRef>
                </c:cat>
                <c:val>
                  <c:numRef>
                    <c:extLst>
                      <c:ext uri="{02D57815-91ED-43cb-92C2-25804820EDAC}">
                        <c15:formulaRef>
                          <c15:sqref>'F121'!$C$5:$C$15</c15:sqref>
                        </c15:formulaRef>
                      </c:ext>
                    </c:extLst>
                    <c:numCache>
                      <c:formatCode>0%</c:formatCode>
                      <c:ptCount val="11"/>
                      <c:pt idx="0">
                        <c:v>0.53166666666666662</c:v>
                      </c:pt>
                      <c:pt idx="1">
                        <c:v>0.33083333333333331</c:v>
                      </c:pt>
                      <c:pt idx="2">
                        <c:v>0.34499999999999997</c:v>
                      </c:pt>
                      <c:pt idx="3">
                        <c:v>0.24666666666666667</c:v>
                      </c:pt>
                      <c:pt idx="4">
                        <c:v>0.19916666666666666</c:v>
                      </c:pt>
                      <c:pt idx="5">
                        <c:v>0.19583333333333333</c:v>
                      </c:pt>
                      <c:pt idx="6">
                        <c:v>0.15583333333333332</c:v>
                      </c:pt>
                      <c:pt idx="7">
                        <c:v>6.5000000000000002E-2</c:v>
                      </c:pt>
                      <c:pt idx="8">
                        <c:v>7.8333333333333338E-2</c:v>
                      </c:pt>
                      <c:pt idx="9">
                        <c:v>7.0833333333333331E-2</c:v>
                      </c:pt>
                      <c:pt idx="10">
                        <c:v>0.18916666666666668</c:v>
                      </c:pt>
                    </c:numCache>
                  </c:numRef>
                </c:val>
                <c:smooth val="0"/>
                <c:extLst>
                  <c:ext xmlns:c16="http://schemas.microsoft.com/office/drawing/2014/chart" uri="{C3380CC4-5D6E-409C-BE32-E72D297353CC}">
                    <c16:uniqueId val="{00000001-22FD-4C17-A695-03628806F7E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'F121'!$D$4</c15:sqref>
                        </c15:formulaRef>
                      </c:ext>
                    </c:extLst>
                    <c:strCache>
                      <c:ptCount val="1"/>
                      <c:pt idx="0">
                        <c:v>20–49 employees</c:v>
                      </c:pt>
                    </c:strCache>
                  </c:strRef>
                </c:tx>
                <c:spPr>
                  <a:ln w="28575" cap="rnd">
                    <a:solidFill>
                      <a:schemeClr val="accent2"/>
                    </a:solidFill>
                    <a:round/>
                  </a:ln>
                  <a:effectLst/>
                </c:spPr>
                <c:marker>
                  <c:symbol val="triangle"/>
                  <c:size val="7"/>
                  <c:spPr>
                    <a:solidFill>
                      <a:schemeClr val="accent2"/>
                    </a:solidFill>
                    <a:ln w="9525">
                      <a:solidFill>
                        <a:sysClr val="window" lastClr="FFFFFF"/>
                      </a:solidFill>
                    </a:ln>
                    <a:effectLst/>
                  </c:spPr>
                </c:marker>
                <c:cat>
                  <c:strRef>
                    <c:extLst xmlns:c15="http://schemas.microsoft.com/office/drawing/2012/chart">
                      <c:ext xmlns:c15="http://schemas.microsoft.com/office/drawing/2012/chart" uri="{02D57815-91ED-43cb-92C2-25804820EDAC}">
                        <c15:formulaRef>
                          <c15:sqref>'F121'!$B$5:$B$15</c15:sqref>
                        </c15:formulaRef>
                      </c:ext>
                    </c:extLst>
                    <c:strCache>
                      <c:ptCount val="11"/>
                      <c:pt idx="0">
                        <c:v>Working capital or operating capital</c:v>
                      </c:pt>
                      <c:pt idx="1">
                        <c:v>Purchase of vehicles</c:v>
                      </c:pt>
                      <c:pt idx="2">
                        <c:v>Purchase of machinery or equipment</c:v>
                      </c:pt>
                      <c:pt idx="3">
                        <c:v>Debt consolidation</c:v>
                      </c:pt>
                      <c:pt idx="4">
                        <c:v>Expansion within NZ</c:v>
                      </c:pt>
                      <c:pt idx="5">
                        <c:v>Purchase of land or buildings</c:v>
                      </c:pt>
                      <c:pt idx="6">
                        <c:v>Product development</c:v>
                      </c:pt>
                      <c:pt idx="7">
                        <c:v>Purchase of business(es)</c:v>
                      </c:pt>
                      <c:pt idx="8">
                        <c:v>Purchase of ICT equipment</c:v>
                      </c:pt>
                      <c:pt idx="9">
                        <c:v>International expansion</c:v>
                      </c:pt>
                      <c:pt idx="10">
                        <c:v>Other</c:v>
                      </c:pt>
                    </c:strCache>
                  </c:strRef>
                </c:cat>
                <c:val>
                  <c:numRef>
                    <c:extLst xmlns:c15="http://schemas.microsoft.com/office/drawing/2012/chart">
                      <c:ext xmlns:c15="http://schemas.microsoft.com/office/drawing/2012/chart" uri="{02D57815-91ED-43cb-92C2-25804820EDAC}">
                        <c15:formulaRef>
                          <c15:sqref>'F121'!$D$5:$D$15</c15:sqref>
                        </c15:formulaRef>
                      </c:ext>
                    </c:extLst>
                    <c:numCache>
                      <c:formatCode>0%</c:formatCode>
                      <c:ptCount val="11"/>
                      <c:pt idx="0">
                        <c:v>0.66758241758241754</c:v>
                      </c:pt>
                      <c:pt idx="1">
                        <c:v>0.35164835164835168</c:v>
                      </c:pt>
                      <c:pt idx="2">
                        <c:v>0.23626373626373626</c:v>
                      </c:pt>
                      <c:pt idx="3">
                        <c:v>0.13186813186813187</c:v>
                      </c:pt>
                      <c:pt idx="4">
                        <c:v>0.15109890109890109</c:v>
                      </c:pt>
                      <c:pt idx="5">
                        <c:v>0.12637362637362637</c:v>
                      </c:pt>
                      <c:pt idx="6">
                        <c:v>0.10164835164835165</c:v>
                      </c:pt>
                      <c:pt idx="7">
                        <c:v>0.12912087912087913</c:v>
                      </c:pt>
                      <c:pt idx="8">
                        <c:v>5.4945054945054944E-2</c:v>
                      </c:pt>
                      <c:pt idx="9">
                        <c:v>7.9670329670329665E-2</c:v>
                      </c:pt>
                      <c:pt idx="10">
                        <c:v>0.18131868131868131</c:v>
                      </c:pt>
                    </c:numCache>
                  </c:numRef>
                </c:val>
                <c:smooth val="0"/>
                <c:extLst xmlns:c15="http://schemas.microsoft.com/office/drawing/2012/chart">
                  <c:ext xmlns:c16="http://schemas.microsoft.com/office/drawing/2014/chart" uri="{C3380CC4-5D6E-409C-BE32-E72D297353CC}">
                    <c16:uniqueId val="{00000002-22FD-4C17-A695-03628806F7E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'F121'!$E$4</c15:sqref>
                        </c15:formulaRef>
                      </c:ext>
                    </c:extLst>
                    <c:strCache>
                      <c:ptCount val="1"/>
                      <c:pt idx="0">
                        <c:v>50–99 employees</c:v>
                      </c:pt>
                    </c:strCache>
                  </c:strRef>
                </c:tx>
                <c:spPr>
                  <a:ln w="28575" cap="rnd">
                    <a:solidFill>
                      <a:schemeClr val="accent3"/>
                    </a:solidFill>
                    <a:round/>
                  </a:ln>
                  <a:effectLst/>
                </c:spPr>
                <c:marker>
                  <c:symbol val="diamond"/>
                  <c:size val="7"/>
                  <c:spPr>
                    <a:solidFill>
                      <a:srgbClr val="A8AD00"/>
                    </a:solidFill>
                    <a:ln w="9525">
                      <a:solidFill>
                        <a:sysClr val="window" lastClr="FFFFFF"/>
                      </a:solidFill>
                    </a:ln>
                    <a:effectLst/>
                  </c:spPr>
                </c:marker>
                <c:cat>
                  <c:strRef>
                    <c:extLst xmlns:c15="http://schemas.microsoft.com/office/drawing/2012/chart">
                      <c:ext xmlns:c15="http://schemas.microsoft.com/office/drawing/2012/chart" uri="{02D57815-91ED-43cb-92C2-25804820EDAC}">
                        <c15:formulaRef>
                          <c15:sqref>'F121'!$B$5:$B$15</c15:sqref>
                        </c15:formulaRef>
                      </c:ext>
                    </c:extLst>
                    <c:strCache>
                      <c:ptCount val="11"/>
                      <c:pt idx="0">
                        <c:v>Working capital or operating capital</c:v>
                      </c:pt>
                      <c:pt idx="1">
                        <c:v>Purchase of vehicles</c:v>
                      </c:pt>
                      <c:pt idx="2">
                        <c:v>Purchase of machinery or equipment</c:v>
                      </c:pt>
                      <c:pt idx="3">
                        <c:v>Debt consolidation</c:v>
                      </c:pt>
                      <c:pt idx="4">
                        <c:v>Expansion within NZ</c:v>
                      </c:pt>
                      <c:pt idx="5">
                        <c:v>Purchase of land or buildings</c:v>
                      </c:pt>
                      <c:pt idx="6">
                        <c:v>Product development</c:v>
                      </c:pt>
                      <c:pt idx="7">
                        <c:v>Purchase of business(es)</c:v>
                      </c:pt>
                      <c:pt idx="8">
                        <c:v>Purchase of ICT equipment</c:v>
                      </c:pt>
                      <c:pt idx="9">
                        <c:v>International expansion</c:v>
                      </c:pt>
                      <c:pt idx="10">
                        <c:v>Other</c:v>
                      </c:pt>
                    </c:strCache>
                  </c:strRef>
                </c:cat>
                <c:val>
                  <c:numRef>
                    <c:extLst xmlns:c15="http://schemas.microsoft.com/office/drawing/2012/chart">
                      <c:ext xmlns:c15="http://schemas.microsoft.com/office/drawing/2012/chart" uri="{02D57815-91ED-43cb-92C2-25804820EDAC}">
                        <c15:formulaRef>
                          <c15:sqref>'F121'!$E$5:$E$15</c15:sqref>
                        </c15:formulaRef>
                      </c:ext>
                    </c:extLst>
                    <c:numCache>
                      <c:formatCode>0%</c:formatCode>
                      <c:ptCount val="11"/>
                      <c:pt idx="0">
                        <c:v>0.62195121951219512</c:v>
                      </c:pt>
                      <c:pt idx="1">
                        <c:v>0.2073170731707317</c:v>
                      </c:pt>
                      <c:pt idx="2">
                        <c:v>0.3048780487804878</c:v>
                      </c:pt>
                      <c:pt idx="3">
                        <c:v>9.7560975609756101E-2</c:v>
                      </c:pt>
                      <c:pt idx="4">
                        <c:v>0.13414634146341464</c:v>
                      </c:pt>
                      <c:pt idx="5">
                        <c:v>0.2073170731707317</c:v>
                      </c:pt>
                      <c:pt idx="6">
                        <c:v>0.10975609756097561</c:v>
                      </c:pt>
                      <c:pt idx="7">
                        <c:v>0.14634146341463414</c:v>
                      </c:pt>
                      <c:pt idx="8">
                        <c:v>7.3170731707317069E-2</c:v>
                      </c:pt>
                      <c:pt idx="9">
                        <c:v>7.3170731707317069E-2</c:v>
                      </c:pt>
                      <c:pt idx="10">
                        <c:v>0.23170731707317074</c:v>
                      </c:pt>
                    </c:numCache>
                  </c:numRef>
                </c:val>
                <c:smooth val="0"/>
                <c:extLst xmlns:c15="http://schemas.microsoft.com/office/drawing/2012/chart">
                  <c:ext xmlns:c16="http://schemas.microsoft.com/office/drawing/2014/chart" uri="{C3380CC4-5D6E-409C-BE32-E72D297353CC}">
                    <c16:uniqueId val="{00000003-22FD-4C17-A695-03628806F7E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'F121'!$F$4</c15:sqref>
                        </c15:formulaRef>
                      </c:ext>
                    </c:extLst>
                    <c:strCache>
                      <c:ptCount val="1"/>
                      <c:pt idx="0">
                        <c:v>100+ employees</c:v>
                      </c:pt>
                    </c:strCache>
                  </c:strRef>
                </c:tx>
                <c:spPr>
                  <a:ln w="28575" cap="rnd">
                    <a:solidFill>
                      <a:schemeClr val="accent4"/>
                    </a:solidFill>
                    <a:round/>
                  </a:ln>
                  <a:effectLst/>
                </c:spPr>
                <c:marker>
                  <c:symbol val="square"/>
                  <c:size val="5"/>
                  <c:spPr>
                    <a:solidFill>
                      <a:schemeClr val="accent4"/>
                    </a:solidFill>
                    <a:ln w="9525">
                      <a:solidFill>
                        <a:sysClr val="window" lastClr="FFFFFF"/>
                      </a:solidFill>
                    </a:ln>
                    <a:effectLst/>
                  </c:spPr>
                </c:marker>
                <c:cat>
                  <c:strRef>
                    <c:extLst xmlns:c15="http://schemas.microsoft.com/office/drawing/2012/chart">
                      <c:ext xmlns:c15="http://schemas.microsoft.com/office/drawing/2012/chart" uri="{02D57815-91ED-43cb-92C2-25804820EDAC}">
                        <c15:formulaRef>
                          <c15:sqref>'F121'!$B$5:$B$15</c15:sqref>
                        </c15:formulaRef>
                      </c:ext>
                    </c:extLst>
                    <c:strCache>
                      <c:ptCount val="11"/>
                      <c:pt idx="0">
                        <c:v>Working capital or operating capital</c:v>
                      </c:pt>
                      <c:pt idx="1">
                        <c:v>Purchase of vehicles</c:v>
                      </c:pt>
                      <c:pt idx="2">
                        <c:v>Purchase of machinery or equipment</c:v>
                      </c:pt>
                      <c:pt idx="3">
                        <c:v>Debt consolidation</c:v>
                      </c:pt>
                      <c:pt idx="4">
                        <c:v>Expansion within NZ</c:v>
                      </c:pt>
                      <c:pt idx="5">
                        <c:v>Purchase of land or buildings</c:v>
                      </c:pt>
                      <c:pt idx="6">
                        <c:v>Product development</c:v>
                      </c:pt>
                      <c:pt idx="7">
                        <c:v>Purchase of business(es)</c:v>
                      </c:pt>
                      <c:pt idx="8">
                        <c:v>Purchase of ICT equipment</c:v>
                      </c:pt>
                      <c:pt idx="9">
                        <c:v>International expansion</c:v>
                      </c:pt>
                      <c:pt idx="10">
                        <c:v>Other</c:v>
                      </c:pt>
                    </c:strCache>
                  </c:strRef>
                </c:cat>
                <c:val>
                  <c:numRef>
                    <c:extLst xmlns:c15="http://schemas.microsoft.com/office/drawing/2012/chart">
                      <c:ext xmlns:c15="http://schemas.microsoft.com/office/drawing/2012/chart" uri="{02D57815-91ED-43cb-92C2-25804820EDAC}">
                        <c15:formulaRef>
                          <c15:sqref>'F121'!$F$5:$F$15</c15:sqref>
                        </c15:formulaRef>
                      </c:ext>
                    </c:extLst>
                    <c:numCache>
                      <c:formatCode>0%</c:formatCode>
                      <c:ptCount val="11"/>
                      <c:pt idx="0">
                        <c:v>0.70588235294117652</c:v>
                      </c:pt>
                      <c:pt idx="1">
                        <c:v>0.17647058823529413</c:v>
                      </c:pt>
                      <c:pt idx="2">
                        <c:v>0.35294117647058826</c:v>
                      </c:pt>
                      <c:pt idx="3">
                        <c:v>0.11764705882352941</c:v>
                      </c:pt>
                      <c:pt idx="4">
                        <c:v>0.19607843137254902</c:v>
                      </c:pt>
                      <c:pt idx="5">
                        <c:v>0.17647058823529413</c:v>
                      </c:pt>
                      <c:pt idx="6">
                        <c:v>0.17647058823529413</c:v>
                      </c:pt>
                      <c:pt idx="7">
                        <c:v>0.23529411764705882</c:v>
                      </c:pt>
                      <c:pt idx="8">
                        <c:v>0.11764705882352941</c:v>
                      </c:pt>
                      <c:pt idx="9">
                        <c:v>5.8823529411764705E-2</c:v>
                      </c:pt>
                      <c:pt idx="10">
                        <c:v>0.25490196078431371</c:v>
                      </c:pt>
                    </c:numCache>
                  </c:numRef>
                </c:val>
                <c:smooth val="0"/>
                <c:extLst xmlns:c15="http://schemas.microsoft.com/office/drawing/2012/chart">
                  <c:ext xmlns:c16="http://schemas.microsoft.com/office/drawing/2014/chart" uri="{C3380CC4-5D6E-409C-BE32-E72D297353CC}">
                    <c16:uniqueId val="{00000004-22FD-4C17-A695-03628806F7E2}"/>
                  </c:ext>
                </c:extLst>
              </c15:ser>
            </c15:filteredLineSeries>
          </c:ext>
        </c:extLst>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sz="1000"/>
                  <a:t>Percentage of businesses requesting equity finance</a:t>
                </a:r>
              </a:p>
            </c:rich>
          </c:tx>
          <c:layout>
            <c:manualLayout>
              <c:xMode val="edge"/>
              <c:yMode val="edge"/>
              <c:x val="0"/>
              <c:y val="1.5808763341202104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3"/>
          <c:order val="0"/>
          <c:tx>
            <c:strRef>
              <c:f>'F122'!$A$25</c:f>
              <c:strCache>
                <c:ptCount val="1"/>
                <c:pt idx="0">
                  <c:v>all amount received</c:v>
                </c:pt>
              </c:strCache>
            </c:strRef>
          </c:tx>
          <c:spPr>
            <a:solidFill>
              <a:srgbClr val="4298B5"/>
            </a:solidFill>
            <a:ln>
              <a:solidFill>
                <a:srgbClr val="4298B5"/>
              </a:solidFill>
            </a:ln>
            <a:effectLst/>
          </c:spPr>
          <c:invertIfNegative val="0"/>
          <c:cat>
            <c:strRef>
              <c:f>'F122'!$B$22:$F$22</c:f>
              <c:strCache>
                <c:ptCount val="5"/>
                <c:pt idx="0">
                  <c:v>6–19 employees</c:v>
                </c:pt>
                <c:pt idx="1">
                  <c:v>20–49 employees</c:v>
                </c:pt>
                <c:pt idx="2">
                  <c:v>50–99 employees</c:v>
                </c:pt>
                <c:pt idx="3">
                  <c:v>100+ employees</c:v>
                </c:pt>
                <c:pt idx="4">
                  <c:v>Total</c:v>
                </c:pt>
              </c:strCache>
            </c:strRef>
          </c:cat>
          <c:val>
            <c:numRef>
              <c:f>'F122'!$B$25:$F$25</c:f>
              <c:numCache>
                <c:formatCode>0%</c:formatCode>
                <c:ptCount val="5"/>
                <c:pt idx="0">
                  <c:v>0.55580608793686581</c:v>
                </c:pt>
                <c:pt idx="1">
                  <c:v>0.70704845814977979</c:v>
                </c:pt>
                <c:pt idx="2">
                  <c:v>0.65789473684210531</c:v>
                </c:pt>
                <c:pt idx="3">
                  <c:v>0.66666666666666663</c:v>
                </c:pt>
                <c:pt idx="4">
                  <c:v>0.5928837401737691</c:v>
                </c:pt>
              </c:numCache>
            </c:numRef>
          </c:val>
          <c:extLst>
            <c:ext xmlns:c16="http://schemas.microsoft.com/office/drawing/2014/chart" uri="{C3380CC4-5D6E-409C-BE32-E72D297353CC}">
              <c16:uniqueId val="{00000000-686D-4324-BC5D-7248C1E9AC24}"/>
            </c:ext>
          </c:extLst>
        </c:ser>
        <c:ser>
          <c:idx val="2"/>
          <c:order val="1"/>
          <c:tx>
            <c:strRef>
              <c:f>'F122'!$A$24</c:f>
              <c:strCache>
                <c:ptCount val="1"/>
                <c:pt idx="0">
                  <c:v>some amount received</c:v>
                </c:pt>
              </c:strCache>
            </c:strRef>
          </c:tx>
          <c:spPr>
            <a:solidFill>
              <a:srgbClr val="4298B5">
                <a:lumMod val="60000"/>
                <a:lumOff val="40000"/>
              </a:srgbClr>
            </a:solidFill>
            <a:ln>
              <a:solidFill>
                <a:srgbClr val="4298B5">
                  <a:lumMod val="60000"/>
                  <a:lumOff val="40000"/>
                </a:srgbClr>
              </a:solidFill>
            </a:ln>
            <a:effectLst/>
          </c:spPr>
          <c:invertIfNegative val="0"/>
          <c:cat>
            <c:strRef>
              <c:f>'F122'!$B$22:$F$22</c:f>
              <c:strCache>
                <c:ptCount val="5"/>
                <c:pt idx="0">
                  <c:v>6–19 employees</c:v>
                </c:pt>
                <c:pt idx="1">
                  <c:v>20–49 employees</c:v>
                </c:pt>
                <c:pt idx="2">
                  <c:v>50–99 employees</c:v>
                </c:pt>
                <c:pt idx="3">
                  <c:v>100+ employees</c:v>
                </c:pt>
                <c:pt idx="4">
                  <c:v>Total</c:v>
                </c:pt>
              </c:strCache>
            </c:strRef>
          </c:cat>
          <c:val>
            <c:numRef>
              <c:f>'F122'!$B$24:$F$24</c:f>
              <c:numCache>
                <c:formatCode>0%</c:formatCode>
                <c:ptCount val="5"/>
                <c:pt idx="0">
                  <c:v>0.11668545659526494</c:v>
                </c:pt>
                <c:pt idx="1">
                  <c:v>0.11233480176211454</c:v>
                </c:pt>
                <c:pt idx="2">
                  <c:v>6.1403508771929821E-2</c:v>
                </c:pt>
                <c:pt idx="3">
                  <c:v>0.10666666666666667</c:v>
                </c:pt>
                <c:pt idx="4">
                  <c:v>0.11253620190318576</c:v>
                </c:pt>
              </c:numCache>
            </c:numRef>
          </c:val>
          <c:extLst>
            <c:ext xmlns:c16="http://schemas.microsoft.com/office/drawing/2014/chart" uri="{C3380CC4-5D6E-409C-BE32-E72D297353CC}">
              <c16:uniqueId val="{00000001-686D-4324-BC5D-7248C1E9AC24}"/>
            </c:ext>
          </c:extLst>
        </c:ser>
        <c:ser>
          <c:idx val="1"/>
          <c:order val="2"/>
          <c:tx>
            <c:strRef>
              <c:f>'F122'!$A$26</c:f>
              <c:strCache>
                <c:ptCount val="1"/>
                <c:pt idx="0">
                  <c:v>still under review</c:v>
                </c:pt>
              </c:strCache>
            </c:strRef>
          </c:tx>
          <c:spPr>
            <a:solidFill>
              <a:srgbClr val="4298B5">
                <a:lumMod val="40000"/>
                <a:lumOff val="60000"/>
              </a:srgbClr>
            </a:solidFill>
            <a:ln>
              <a:solidFill>
                <a:srgbClr val="4298B5">
                  <a:lumMod val="40000"/>
                  <a:lumOff val="60000"/>
                </a:srgbClr>
              </a:solidFill>
            </a:ln>
            <a:effectLst/>
          </c:spPr>
          <c:invertIfNegative val="0"/>
          <c:cat>
            <c:strRef>
              <c:f>'F122'!$B$22:$F$22</c:f>
              <c:strCache>
                <c:ptCount val="5"/>
                <c:pt idx="0">
                  <c:v>6–19 employees</c:v>
                </c:pt>
                <c:pt idx="1">
                  <c:v>20–49 employees</c:v>
                </c:pt>
                <c:pt idx="2">
                  <c:v>50–99 employees</c:v>
                </c:pt>
                <c:pt idx="3">
                  <c:v>100+ employees</c:v>
                </c:pt>
                <c:pt idx="4">
                  <c:v>Total</c:v>
                </c:pt>
              </c:strCache>
            </c:strRef>
          </c:cat>
          <c:val>
            <c:numRef>
              <c:f>'F122'!$B$26:$F$26</c:f>
              <c:numCache>
                <c:formatCode>0%</c:formatCode>
                <c:ptCount val="5"/>
                <c:pt idx="0">
                  <c:v>0.11894024802705749</c:v>
                </c:pt>
                <c:pt idx="1">
                  <c:v>9.0308370044052858E-2</c:v>
                </c:pt>
                <c:pt idx="2">
                  <c:v>0.14912280701754385</c:v>
                </c:pt>
                <c:pt idx="3">
                  <c:v>9.3333333333333338E-2</c:v>
                </c:pt>
                <c:pt idx="4">
                  <c:v>0.11419114604882086</c:v>
                </c:pt>
              </c:numCache>
            </c:numRef>
          </c:val>
          <c:extLst>
            <c:ext xmlns:c16="http://schemas.microsoft.com/office/drawing/2014/chart" uri="{C3380CC4-5D6E-409C-BE32-E72D297353CC}">
              <c16:uniqueId val="{00000002-686D-4324-BC5D-7248C1E9AC24}"/>
            </c:ext>
          </c:extLst>
        </c:ser>
        <c:ser>
          <c:idx val="0"/>
          <c:order val="3"/>
          <c:tx>
            <c:strRef>
              <c:f>'F122'!$A$23</c:f>
              <c:strCache>
                <c:ptCount val="1"/>
                <c:pt idx="0">
                  <c:v>none received</c:v>
                </c:pt>
              </c:strCache>
            </c:strRef>
          </c:tx>
          <c:spPr>
            <a:solidFill>
              <a:srgbClr val="4298B5">
                <a:lumMod val="20000"/>
                <a:lumOff val="80000"/>
              </a:srgbClr>
            </a:solidFill>
            <a:ln>
              <a:solidFill>
                <a:srgbClr val="4298B5">
                  <a:lumMod val="20000"/>
                  <a:lumOff val="80000"/>
                </a:srgbClr>
              </a:solidFill>
            </a:ln>
            <a:effectLst/>
          </c:spPr>
          <c:invertIfNegative val="0"/>
          <c:cat>
            <c:strRef>
              <c:f>'F122'!$B$22:$F$22</c:f>
              <c:strCache>
                <c:ptCount val="5"/>
                <c:pt idx="0">
                  <c:v>6–19 employees</c:v>
                </c:pt>
                <c:pt idx="1">
                  <c:v>20–49 employees</c:v>
                </c:pt>
                <c:pt idx="2">
                  <c:v>50–99 employees</c:v>
                </c:pt>
                <c:pt idx="3">
                  <c:v>100+ employees</c:v>
                </c:pt>
                <c:pt idx="4">
                  <c:v>Total</c:v>
                </c:pt>
              </c:strCache>
            </c:strRef>
          </c:cat>
          <c:val>
            <c:numRef>
              <c:f>'F122'!$B$23:$F$23</c:f>
              <c:numCache>
                <c:formatCode>0%</c:formatCode>
                <c:ptCount val="5"/>
                <c:pt idx="0">
                  <c:v>0.20856820744081173</c:v>
                </c:pt>
                <c:pt idx="1">
                  <c:v>9.0308370044052858E-2</c:v>
                </c:pt>
                <c:pt idx="2">
                  <c:v>0.13157894736842105</c:v>
                </c:pt>
                <c:pt idx="3">
                  <c:v>0.13333333333333333</c:v>
                </c:pt>
                <c:pt idx="4">
                  <c:v>0.18038891187422423</c:v>
                </c:pt>
              </c:numCache>
            </c:numRef>
          </c:val>
          <c:extLst>
            <c:ext xmlns:c16="http://schemas.microsoft.com/office/drawing/2014/chart" uri="{C3380CC4-5D6E-409C-BE32-E72D297353CC}">
              <c16:uniqueId val="{00000003-686D-4324-BC5D-7248C1E9AC24}"/>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879473571419567"/>
          <c:y val="1.050835892186967E-2"/>
          <c:w val="0.4990310991213584"/>
          <c:h val="0.79254333333333338"/>
        </c:manualLayout>
      </c:layout>
      <c:barChart>
        <c:barDir val="bar"/>
        <c:grouping val="clustered"/>
        <c:varyColors val="0"/>
        <c:ser>
          <c:idx val="0"/>
          <c:order val="0"/>
          <c:spPr>
            <a:solidFill>
              <a:srgbClr val="4298B5"/>
            </a:solidFill>
            <a:ln>
              <a:noFill/>
            </a:ln>
            <a:effectLst/>
          </c:spPr>
          <c:invertIfNegative val="0"/>
          <c:cat>
            <c:strRef>
              <c:f>'F123'!$A$16:$A$22</c:f>
              <c:strCache>
                <c:ptCount val="7"/>
                <c:pt idx="0">
                  <c:v>No reasons were given</c:v>
                </c:pt>
                <c:pt idx="1">
                  <c:v>Financiers considered risk too high</c:v>
                </c:pt>
                <c:pt idx="2">
                  <c:v>Insufficient income or cashflow</c:v>
                </c:pt>
                <c:pt idx="3">
                  <c:v>The parties could not agree a valuation or terms</c:v>
                </c:pt>
                <c:pt idx="4">
                  <c:v>No business plan, or the plan was not acceptable</c:v>
                </c:pt>
                <c:pt idx="5">
                  <c:v>Insufficient business or management experience</c:v>
                </c:pt>
                <c:pt idx="6">
                  <c:v>Other reasons</c:v>
                </c:pt>
              </c:strCache>
            </c:strRef>
          </c:cat>
          <c:val>
            <c:numRef>
              <c:f>'F123'!$C$16:$C$22</c:f>
              <c:numCache>
                <c:formatCode>0%</c:formatCode>
                <c:ptCount val="7"/>
                <c:pt idx="0">
                  <c:v>0.41666666666666669</c:v>
                </c:pt>
                <c:pt idx="1">
                  <c:v>0.27401129943502822</c:v>
                </c:pt>
                <c:pt idx="2">
                  <c:v>0.26271186440677968</c:v>
                </c:pt>
                <c:pt idx="3">
                  <c:v>8.050847457627118E-2</c:v>
                </c:pt>
                <c:pt idx="4">
                  <c:v>5.9322033898305086E-2</c:v>
                </c:pt>
                <c:pt idx="5">
                  <c:v>7.0621468926553672E-3</c:v>
                </c:pt>
                <c:pt idx="6">
                  <c:v>0.2132768361581921</c:v>
                </c:pt>
              </c:numCache>
            </c:numRef>
          </c:val>
          <c:extLst>
            <c:ext xmlns:c16="http://schemas.microsoft.com/office/drawing/2014/chart" uri="{C3380CC4-5D6E-409C-BE32-E72D297353CC}">
              <c16:uniqueId val="{00000000-DEC6-473A-81E2-A13CE7B16348}"/>
            </c:ext>
          </c:extLst>
        </c:ser>
        <c:dLbls>
          <c:showLegendKey val="0"/>
          <c:showVal val="0"/>
          <c:showCatName val="0"/>
          <c:showSerName val="0"/>
          <c:showPercent val="0"/>
          <c:showBubbleSize val="0"/>
        </c:dLbls>
        <c:gapWidth val="15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17609427609427"/>
          <c:y val="2.2649010860296276E-2"/>
          <c:w val="0.87554781144781146"/>
          <c:h val="0.79168740481191335"/>
        </c:manualLayout>
      </c:layout>
      <c:barChart>
        <c:barDir val="col"/>
        <c:grouping val="clustered"/>
        <c:varyColors val="0"/>
        <c:ser>
          <c:idx val="0"/>
          <c:order val="0"/>
          <c:tx>
            <c:strRef>
              <c:f>'F124'!$G$18</c:f>
              <c:strCache>
                <c:ptCount val="1"/>
                <c:pt idx="0">
                  <c:v>Total</c:v>
                </c:pt>
              </c:strCache>
            </c:strRef>
          </c:tx>
          <c:spPr>
            <a:solidFill>
              <a:srgbClr val="4298B5"/>
            </a:solidFill>
            <a:ln>
              <a:noFill/>
            </a:ln>
            <a:effectLst/>
          </c:spPr>
          <c:invertIfNegative val="0"/>
          <c:cat>
            <c:strRef>
              <c:f>'F124'!$B$19:$B$26</c:f>
              <c:strCache>
                <c:ptCount val="8"/>
                <c:pt idx="0">
                  <c:v>no effect</c:v>
                </c:pt>
                <c:pt idx="1">
                  <c:v>expansion/ investment put on hold</c:v>
                </c:pt>
                <c:pt idx="2">
                  <c:v>reducing working hours</c:v>
                </c:pt>
                <c:pt idx="3">
                  <c:v>other effects</c:v>
                </c:pt>
                <c:pt idx="4">
                  <c:v>planning to sell business</c:v>
                </c:pt>
                <c:pt idx="5">
                  <c:v>reducing output</c:v>
                </c:pt>
                <c:pt idx="6">
                  <c:v>business assets need to be sold</c:v>
                </c:pt>
                <c:pt idx="7">
                  <c:v>laying off staff</c:v>
                </c:pt>
              </c:strCache>
            </c:strRef>
          </c:cat>
          <c:val>
            <c:numRef>
              <c:f>'F124'!$G$19:$G$26</c:f>
              <c:numCache>
                <c:formatCode>0%</c:formatCode>
                <c:ptCount val="8"/>
                <c:pt idx="0">
                  <c:v>0.43502824858757061</c:v>
                </c:pt>
                <c:pt idx="1">
                  <c:v>0.32627118644067798</c:v>
                </c:pt>
                <c:pt idx="2">
                  <c:v>0.22033898305084745</c:v>
                </c:pt>
                <c:pt idx="3">
                  <c:v>0.14689265536723164</c:v>
                </c:pt>
                <c:pt idx="4">
                  <c:v>0.12994350282485875</c:v>
                </c:pt>
                <c:pt idx="5">
                  <c:v>0.11440677966101695</c:v>
                </c:pt>
                <c:pt idx="6">
                  <c:v>0.11016949152542373</c:v>
                </c:pt>
                <c:pt idx="7">
                  <c:v>9.7457627118644072E-2</c:v>
                </c:pt>
              </c:numCache>
            </c:numRef>
          </c:val>
          <c:extLst>
            <c:ext xmlns:c16="http://schemas.microsoft.com/office/drawing/2014/chart" uri="{C3380CC4-5D6E-409C-BE32-E72D297353CC}">
              <c16:uniqueId val="{00000000-73F3-4E2B-8168-008C673FB4CE}"/>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sz="1000"/>
                  <a:t>Percentage of businesses not receiving</a:t>
                </a:r>
                <a:r>
                  <a:rPr lang="en-NZ" sz="1000" baseline="0"/>
                  <a:t> </a:t>
                </a:r>
                <a:r>
                  <a:rPr lang="en-NZ" sz="1000"/>
                  <a:t>equity</a:t>
                </a:r>
              </a:p>
            </c:rich>
          </c:tx>
          <c:layout>
            <c:manualLayout>
              <c:xMode val="edge"/>
              <c:yMode val="edge"/>
              <c:x val="4.2760942760942762E-3"/>
              <c:y val="4.2694165877218977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140972199373512"/>
          <c:y val="1.5981677625966324E-2"/>
          <c:w val="0.87554781144781146"/>
          <c:h val="0.81897361111111111"/>
        </c:manualLayout>
      </c:layout>
      <c:barChart>
        <c:barDir val="bar"/>
        <c:grouping val="stacked"/>
        <c:varyColors val="0"/>
        <c:ser>
          <c:idx val="0"/>
          <c:order val="0"/>
          <c:tx>
            <c:strRef>
              <c:f>'F125'!$G$5</c:f>
              <c:strCache>
                <c:ptCount val="1"/>
                <c:pt idx="0">
                  <c:v>Total</c:v>
                </c:pt>
              </c:strCache>
            </c:strRef>
          </c:tx>
          <c:spPr>
            <a:solidFill>
              <a:srgbClr val="4298B5"/>
            </a:solidFill>
            <a:ln>
              <a:noFill/>
            </a:ln>
            <a:effectLst/>
          </c:spPr>
          <c:invertIfNegative val="0"/>
          <c:cat>
            <c:strRef>
              <c:f>'F125'!$B$16:$B$23</c:f>
              <c:strCache>
                <c:ptCount val="8"/>
                <c:pt idx="0">
                  <c:v>Individual(s) in control of the business</c:v>
                </c:pt>
                <c:pt idx="1">
                  <c:v>Friends or family of individual(s)</c:v>
                </c:pt>
                <c:pt idx="2">
                  <c:v>Other business(es)</c:v>
                </c:pt>
                <c:pt idx="3">
                  <c:v>A parent company</c:v>
                </c:pt>
                <c:pt idx="4">
                  <c:v>Angel investors/venture capital 
funds/private equity funds</c:v>
                </c:pt>
                <c:pt idx="5">
                  <c:v>Other individual(s)</c:v>
                </c:pt>
                <c:pt idx="6">
                  <c:v>Employees</c:v>
                </c:pt>
                <c:pt idx="7">
                  <c:v>Other</c:v>
                </c:pt>
              </c:strCache>
            </c:strRef>
          </c:cat>
          <c:val>
            <c:numRef>
              <c:f>'F125'!$G$16:$G$23</c:f>
              <c:numCache>
                <c:formatCode>0%</c:formatCode>
                <c:ptCount val="8"/>
                <c:pt idx="0">
                  <c:v>0.45111896348645464</c:v>
                </c:pt>
                <c:pt idx="1">
                  <c:v>0.13074204946996468</c:v>
                </c:pt>
                <c:pt idx="2">
                  <c:v>0.12308598351001178</c:v>
                </c:pt>
                <c:pt idx="3">
                  <c:v>0.10600706713780919</c:v>
                </c:pt>
                <c:pt idx="4">
                  <c:v>8.2449941107184926E-2</c:v>
                </c:pt>
                <c:pt idx="5">
                  <c:v>4.8881036513545348E-2</c:v>
                </c:pt>
                <c:pt idx="6">
                  <c:v>2.6501766784452298E-2</c:v>
                </c:pt>
                <c:pt idx="7">
                  <c:v>0.25500588928150764</c:v>
                </c:pt>
              </c:numCache>
            </c:numRef>
          </c:val>
          <c:extLst>
            <c:ext xmlns:c16="http://schemas.microsoft.com/office/drawing/2014/chart" uri="{C3380CC4-5D6E-409C-BE32-E72D297353CC}">
              <c16:uniqueId val="{00000000-4093-4B94-99B1-3CA2A5AFBA89}"/>
            </c:ext>
          </c:extLst>
        </c:ser>
        <c:dLbls>
          <c:showLegendKey val="0"/>
          <c:showVal val="0"/>
          <c:showCatName val="0"/>
          <c:showSerName val="0"/>
          <c:showPercent val="0"/>
          <c:showBubbleSize val="0"/>
        </c:dLbls>
        <c:gapWidth val="150"/>
        <c:overlap val="100"/>
        <c:axId val="786770528"/>
        <c:axId val="786765936"/>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06664426891116"/>
          <c:y val="3.9830405981144006E-2"/>
          <c:w val="0.86840729223766211"/>
          <c:h val="0.73519721832824825"/>
        </c:manualLayout>
      </c:layout>
      <c:barChart>
        <c:barDir val="col"/>
        <c:grouping val="clustered"/>
        <c:varyColors val="0"/>
        <c:ser>
          <c:idx val="0"/>
          <c:order val="0"/>
          <c:spPr>
            <a:solidFill>
              <a:srgbClr val="4298B5"/>
            </a:solidFill>
            <a:ln>
              <a:noFill/>
            </a:ln>
            <a:effectLst/>
          </c:spPr>
          <c:invertIfNegative val="0"/>
          <c:cat>
            <c:strRef>
              <c:f>'F126'!$B$6:$B$12</c:f>
              <c:strCache>
                <c:ptCount val="7"/>
                <c:pt idx="0">
                  <c:v>Accountant</c:v>
                </c:pt>
                <c:pt idx="1">
                  <c:v>Bank</c:v>
                </c:pt>
                <c:pt idx="2">
                  <c:v>Independent financial adviser</c:v>
                </c:pt>
                <c:pt idx="3">
                  <c:v>Other business owner or mentor</c:v>
                </c:pt>
                <c:pt idx="4">
                  <c:v>Government agencies</c:v>
                </c:pt>
                <c:pt idx="5">
                  <c:v>Online advice</c:v>
                </c:pt>
                <c:pt idx="6">
                  <c:v>Other</c:v>
                </c:pt>
              </c:strCache>
            </c:strRef>
          </c:cat>
          <c:val>
            <c:numRef>
              <c:f>'F126'!$H$6:$H$12</c:f>
              <c:numCache>
                <c:formatCode>0%</c:formatCode>
                <c:ptCount val="7"/>
                <c:pt idx="0">
                  <c:v>0.81573569482288832</c:v>
                </c:pt>
                <c:pt idx="1">
                  <c:v>0.64577656675749318</c:v>
                </c:pt>
                <c:pt idx="2">
                  <c:v>0.29734332425068122</c:v>
                </c:pt>
                <c:pt idx="3">
                  <c:v>0.21049046321525886</c:v>
                </c:pt>
                <c:pt idx="4">
                  <c:v>7.0844686648501368E-2</c:v>
                </c:pt>
                <c:pt idx="5">
                  <c:v>2.1457765667574933E-2</c:v>
                </c:pt>
                <c:pt idx="6">
                  <c:v>4.8365122615803814E-2</c:v>
                </c:pt>
              </c:numCache>
            </c:numRef>
          </c:val>
          <c:extLst>
            <c:ext xmlns:c16="http://schemas.microsoft.com/office/drawing/2014/chart" uri="{C3380CC4-5D6E-409C-BE32-E72D297353CC}">
              <c16:uniqueId val="{00000000-915F-4CEA-9F4A-71C9FFD73B21}"/>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0576344795360216"/>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31414141414142"/>
          <c:y val="2.2613055555555556E-2"/>
          <c:w val="0.85630538720538718"/>
          <c:h val="0.77903715086241654"/>
        </c:manualLayout>
      </c:layout>
      <c:barChart>
        <c:barDir val="col"/>
        <c:grouping val="clustered"/>
        <c:varyColors val="0"/>
        <c:ser>
          <c:idx val="2"/>
          <c:order val="2"/>
          <c:tx>
            <c:strRef>
              <c:f>'F127'!$E$3</c:f>
              <c:strCache>
                <c:ptCount val="1"/>
                <c:pt idx="0">
                  <c:v>2022</c:v>
                </c:pt>
              </c:strCache>
            </c:strRef>
          </c:tx>
          <c:spPr>
            <a:solidFill>
              <a:srgbClr val="4298B5"/>
            </a:solidFill>
            <a:ln>
              <a:noFill/>
            </a:ln>
            <a:effectLst/>
          </c:spPr>
          <c:invertIfNegative val="0"/>
          <c:dPt>
            <c:idx val="1"/>
            <c:invertIfNegative val="0"/>
            <c:bubble3D val="0"/>
            <c:spPr>
              <a:solidFill>
                <a:srgbClr val="A8AD00"/>
              </a:solidFill>
              <a:ln>
                <a:noFill/>
              </a:ln>
              <a:effectLst/>
            </c:spPr>
            <c:extLst>
              <c:ext xmlns:c16="http://schemas.microsoft.com/office/drawing/2014/chart" uri="{C3380CC4-5D6E-409C-BE32-E72D297353CC}">
                <c16:uniqueId val="{00000001-67B0-4187-AA90-6118F1888036}"/>
              </c:ext>
            </c:extLst>
          </c:dPt>
          <c:dPt>
            <c:idx val="4"/>
            <c:invertIfNegative val="0"/>
            <c:bubble3D val="0"/>
            <c:spPr>
              <a:solidFill>
                <a:srgbClr val="A8AD00"/>
              </a:solidFill>
              <a:ln>
                <a:noFill/>
              </a:ln>
              <a:effectLst/>
            </c:spPr>
            <c:extLst>
              <c:ext xmlns:c16="http://schemas.microsoft.com/office/drawing/2014/chart" uri="{C3380CC4-5D6E-409C-BE32-E72D297353CC}">
                <c16:uniqueId val="{00000003-67B0-4187-AA90-6118F1888036}"/>
              </c:ext>
            </c:extLst>
          </c:dPt>
          <c:dPt>
            <c:idx val="7"/>
            <c:invertIfNegative val="0"/>
            <c:bubble3D val="0"/>
            <c:spPr>
              <a:solidFill>
                <a:srgbClr val="A8AD00"/>
              </a:solidFill>
              <a:ln>
                <a:noFill/>
              </a:ln>
              <a:effectLst/>
            </c:spPr>
            <c:extLst>
              <c:ext xmlns:c16="http://schemas.microsoft.com/office/drawing/2014/chart" uri="{C3380CC4-5D6E-409C-BE32-E72D297353CC}">
                <c16:uniqueId val="{00000005-67B0-4187-AA90-6118F1888036}"/>
              </c:ext>
            </c:extLst>
          </c:dPt>
          <c:dPt>
            <c:idx val="10"/>
            <c:invertIfNegative val="0"/>
            <c:bubble3D val="0"/>
            <c:spPr>
              <a:solidFill>
                <a:srgbClr val="A8AD00"/>
              </a:solidFill>
              <a:ln>
                <a:noFill/>
              </a:ln>
              <a:effectLst/>
            </c:spPr>
            <c:extLst>
              <c:ext xmlns:c16="http://schemas.microsoft.com/office/drawing/2014/chart" uri="{C3380CC4-5D6E-409C-BE32-E72D297353CC}">
                <c16:uniqueId val="{00000007-67B0-4187-AA90-6118F1888036}"/>
              </c:ext>
            </c:extLst>
          </c:dPt>
          <c:dPt>
            <c:idx val="13"/>
            <c:invertIfNegative val="0"/>
            <c:bubble3D val="0"/>
            <c:spPr>
              <a:solidFill>
                <a:srgbClr val="A8AD00"/>
              </a:solidFill>
              <a:ln>
                <a:noFill/>
              </a:ln>
              <a:effectLst/>
            </c:spPr>
            <c:extLst>
              <c:ext xmlns:c16="http://schemas.microsoft.com/office/drawing/2014/chart" uri="{C3380CC4-5D6E-409C-BE32-E72D297353CC}">
                <c16:uniqueId val="{00000009-67B0-4187-AA90-6118F1888036}"/>
              </c:ext>
            </c:extLst>
          </c:dPt>
          <c:cat>
            <c:multiLvlStrRef>
              <c:f>'F127'!$A$4:$B$17</c:f>
              <c:multiLvlStrCache>
                <c:ptCount val="14"/>
                <c:lvl>
                  <c:pt idx="0">
                    <c:v>Business</c:v>
                  </c:pt>
                  <c:pt idx="1">
                    <c:v>Personal</c:v>
                  </c:pt>
                  <c:pt idx="3">
                    <c:v>Business</c:v>
                  </c:pt>
                  <c:pt idx="4">
                    <c:v>Personal</c:v>
                  </c:pt>
                  <c:pt idx="6">
                    <c:v>Business</c:v>
                  </c:pt>
                  <c:pt idx="7">
                    <c:v>Personal</c:v>
                  </c:pt>
                  <c:pt idx="9">
                    <c:v>Business</c:v>
                  </c:pt>
                  <c:pt idx="10">
                    <c:v>Personal</c:v>
                  </c:pt>
                  <c:pt idx="12">
                    <c:v>Business</c:v>
                  </c:pt>
                  <c:pt idx="13">
                    <c:v>Personal</c:v>
                  </c:pt>
                </c:lvl>
                <c:lvl>
                  <c:pt idx="0">
                    <c:v>6–19 employees</c:v>
                  </c:pt>
                  <c:pt idx="1">
                    <c:v>6–19 employees</c:v>
                  </c:pt>
                  <c:pt idx="3">
                    <c:v>20–49 employees</c:v>
                  </c:pt>
                  <c:pt idx="4">
                    <c:v>20–49 employees</c:v>
                  </c:pt>
                  <c:pt idx="6">
                    <c:v>50–99 employees</c:v>
                  </c:pt>
                  <c:pt idx="7">
                    <c:v>50–99 employees</c:v>
                  </c:pt>
                  <c:pt idx="9">
                    <c:v>100+ employees</c:v>
                  </c:pt>
                  <c:pt idx="10">
                    <c:v>100+ employees</c:v>
                  </c:pt>
                  <c:pt idx="12">
                    <c:v>All businesses</c:v>
                  </c:pt>
                  <c:pt idx="13">
                    <c:v>All businesses</c:v>
                  </c:pt>
                </c:lvl>
              </c:multiLvlStrCache>
            </c:multiLvlStrRef>
          </c:cat>
          <c:val>
            <c:numRef>
              <c:f>'F127'!$E$4:$E$17</c:f>
              <c:numCache>
                <c:formatCode>General</c:formatCode>
                <c:ptCount val="14"/>
                <c:pt idx="0">
                  <c:v>0.25</c:v>
                </c:pt>
                <c:pt idx="1">
                  <c:v>0.23</c:v>
                </c:pt>
                <c:pt idx="3">
                  <c:v>0.37</c:v>
                </c:pt>
                <c:pt idx="4">
                  <c:v>0.22</c:v>
                </c:pt>
                <c:pt idx="6">
                  <c:v>0.39</c:v>
                </c:pt>
                <c:pt idx="7">
                  <c:v>0.14000000000000001</c:v>
                </c:pt>
                <c:pt idx="9">
                  <c:v>0.35</c:v>
                </c:pt>
                <c:pt idx="10">
                  <c:v>0.09</c:v>
                </c:pt>
                <c:pt idx="12">
                  <c:v>0.28000000000000003</c:v>
                </c:pt>
                <c:pt idx="13">
                  <c:v>0.22</c:v>
                </c:pt>
              </c:numCache>
            </c:numRef>
          </c:val>
          <c:extLst>
            <c:ext xmlns:c16="http://schemas.microsoft.com/office/drawing/2014/chart" uri="{C3380CC4-5D6E-409C-BE32-E72D297353CC}">
              <c16:uniqueId val="{0000000A-67B0-4187-AA90-6118F1888036}"/>
            </c:ext>
          </c:extLst>
        </c:ser>
        <c:dLbls>
          <c:showLegendKey val="0"/>
          <c:showVal val="0"/>
          <c:showCatName val="0"/>
          <c:showSerName val="0"/>
          <c:showPercent val="0"/>
          <c:showBubbleSize val="0"/>
        </c:dLbls>
        <c:gapWidth val="25"/>
        <c:axId val="786770528"/>
        <c:axId val="786765936"/>
      </c:barChart>
      <c:lineChart>
        <c:grouping val="standard"/>
        <c:varyColors val="0"/>
        <c:ser>
          <c:idx val="0"/>
          <c:order val="0"/>
          <c:tx>
            <c:strRef>
              <c:f>'F127'!$C$3</c:f>
              <c:strCache>
                <c:ptCount val="1"/>
                <c:pt idx="0">
                  <c:v>2014</c:v>
                </c:pt>
              </c:strCache>
            </c:strRef>
          </c:tx>
          <c:spPr>
            <a:ln w="28575" cap="rnd">
              <a:noFill/>
              <a:round/>
            </a:ln>
            <a:effectLst/>
          </c:spPr>
          <c:marker>
            <c:symbol val="none"/>
          </c:marker>
          <c:dPt>
            <c:idx val="0"/>
            <c:marker>
              <c:symbol val="diamond"/>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0B-67B0-4187-AA90-6118F1888036}"/>
              </c:ext>
            </c:extLst>
          </c:dPt>
          <c:dPt>
            <c:idx val="1"/>
            <c:marker>
              <c:symbol val="diamond"/>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D-67B0-4187-AA90-6118F1888036}"/>
              </c:ext>
            </c:extLst>
          </c:dPt>
          <c:dPt>
            <c:idx val="3"/>
            <c:marker>
              <c:symbol val="diamond"/>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0E-67B0-4187-AA90-6118F1888036}"/>
              </c:ext>
            </c:extLst>
          </c:dPt>
          <c:dPt>
            <c:idx val="4"/>
            <c:marker>
              <c:symbol val="diamond"/>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0-67B0-4187-AA90-6118F1888036}"/>
              </c:ext>
            </c:extLst>
          </c:dPt>
          <c:dPt>
            <c:idx val="6"/>
            <c:marker>
              <c:symbol val="diamond"/>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11-67B0-4187-AA90-6118F1888036}"/>
              </c:ext>
            </c:extLst>
          </c:dPt>
          <c:dPt>
            <c:idx val="7"/>
            <c:marker>
              <c:symbol val="diamond"/>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3-67B0-4187-AA90-6118F1888036}"/>
              </c:ext>
            </c:extLst>
          </c:dPt>
          <c:dPt>
            <c:idx val="9"/>
            <c:marker>
              <c:symbol val="diamond"/>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14-67B0-4187-AA90-6118F1888036}"/>
              </c:ext>
            </c:extLst>
          </c:dPt>
          <c:dPt>
            <c:idx val="10"/>
            <c:marker>
              <c:symbol val="diamond"/>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6-67B0-4187-AA90-6118F1888036}"/>
              </c:ext>
            </c:extLst>
          </c:dPt>
          <c:dPt>
            <c:idx val="13"/>
            <c:marker>
              <c:symbol val="diamond"/>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8-67B0-4187-AA90-6118F1888036}"/>
              </c:ext>
            </c:extLst>
          </c:dPt>
          <c:cat>
            <c:multiLvlStrRef>
              <c:f>'F127'!$A$4:$B$17</c:f>
              <c:multiLvlStrCache>
                <c:ptCount val="14"/>
                <c:lvl>
                  <c:pt idx="0">
                    <c:v>Business</c:v>
                  </c:pt>
                  <c:pt idx="1">
                    <c:v>Personal</c:v>
                  </c:pt>
                  <c:pt idx="3">
                    <c:v>Business</c:v>
                  </c:pt>
                  <c:pt idx="4">
                    <c:v>Personal</c:v>
                  </c:pt>
                  <c:pt idx="6">
                    <c:v>Business</c:v>
                  </c:pt>
                  <c:pt idx="7">
                    <c:v>Personal</c:v>
                  </c:pt>
                  <c:pt idx="9">
                    <c:v>Business</c:v>
                  </c:pt>
                  <c:pt idx="10">
                    <c:v>Personal</c:v>
                  </c:pt>
                  <c:pt idx="12">
                    <c:v>Business</c:v>
                  </c:pt>
                  <c:pt idx="13">
                    <c:v>Personal</c:v>
                  </c:pt>
                </c:lvl>
                <c:lvl>
                  <c:pt idx="0">
                    <c:v>6–19 employees</c:v>
                  </c:pt>
                  <c:pt idx="1">
                    <c:v>6–19 employees</c:v>
                  </c:pt>
                  <c:pt idx="3">
                    <c:v>20–49 employees</c:v>
                  </c:pt>
                  <c:pt idx="4">
                    <c:v>20–49 employees</c:v>
                  </c:pt>
                  <c:pt idx="6">
                    <c:v>50–99 employees</c:v>
                  </c:pt>
                  <c:pt idx="7">
                    <c:v>50–99 employees</c:v>
                  </c:pt>
                  <c:pt idx="9">
                    <c:v>100+ employees</c:v>
                  </c:pt>
                  <c:pt idx="10">
                    <c:v>100+ employees</c:v>
                  </c:pt>
                  <c:pt idx="12">
                    <c:v>All businesses</c:v>
                  </c:pt>
                  <c:pt idx="13">
                    <c:v>All businesses</c:v>
                  </c:pt>
                </c:lvl>
              </c:multiLvlStrCache>
            </c:multiLvlStrRef>
          </c:cat>
          <c:val>
            <c:numRef>
              <c:f>'F127'!$C$4:$C$17</c:f>
              <c:numCache>
                <c:formatCode>General</c:formatCode>
                <c:ptCount val="14"/>
                <c:pt idx="0">
                  <c:v>0.35</c:v>
                </c:pt>
                <c:pt idx="1">
                  <c:v>0.27</c:v>
                </c:pt>
                <c:pt idx="3">
                  <c:v>0.43</c:v>
                </c:pt>
                <c:pt idx="4">
                  <c:v>0.27</c:v>
                </c:pt>
                <c:pt idx="6">
                  <c:v>0.46</c:v>
                </c:pt>
                <c:pt idx="7">
                  <c:v>0.18</c:v>
                </c:pt>
                <c:pt idx="9">
                  <c:v>0.42</c:v>
                </c:pt>
                <c:pt idx="10">
                  <c:v>0.11</c:v>
                </c:pt>
                <c:pt idx="12">
                  <c:v>0.37</c:v>
                </c:pt>
                <c:pt idx="13">
                  <c:v>0.26</c:v>
                </c:pt>
              </c:numCache>
            </c:numRef>
          </c:val>
          <c:smooth val="0"/>
          <c:extLst>
            <c:ext xmlns:c16="http://schemas.microsoft.com/office/drawing/2014/chart" uri="{C3380CC4-5D6E-409C-BE32-E72D297353CC}">
              <c16:uniqueId val="{00000019-67B0-4187-AA90-6118F1888036}"/>
            </c:ext>
          </c:extLst>
        </c:ser>
        <c:ser>
          <c:idx val="1"/>
          <c:order val="1"/>
          <c:tx>
            <c:strRef>
              <c:f>'F127'!$D$3</c:f>
              <c:strCache>
                <c:ptCount val="1"/>
                <c:pt idx="0">
                  <c:v>2018</c:v>
                </c:pt>
              </c:strCache>
            </c:strRef>
          </c:tx>
          <c:spPr>
            <a:ln w="28575" cap="rnd">
              <a:noFill/>
              <a:round/>
            </a:ln>
            <a:effectLst/>
          </c:spPr>
          <c:marker>
            <c:symbol val="none"/>
          </c:marker>
          <c:dPt>
            <c:idx val="0"/>
            <c:marker>
              <c:symbol val="triangle"/>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1A-67B0-4187-AA90-6118F1888036}"/>
              </c:ext>
            </c:extLst>
          </c:dPt>
          <c:dPt>
            <c:idx val="1"/>
            <c:marker>
              <c:symbol val="triangle"/>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C-67B0-4187-AA90-6118F1888036}"/>
              </c:ext>
            </c:extLst>
          </c:dPt>
          <c:dPt>
            <c:idx val="3"/>
            <c:marker>
              <c:symbol val="triangle"/>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1D-67B0-4187-AA90-6118F1888036}"/>
              </c:ext>
            </c:extLst>
          </c:dPt>
          <c:dPt>
            <c:idx val="4"/>
            <c:marker>
              <c:symbol val="triangle"/>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1F-67B0-4187-AA90-6118F1888036}"/>
              </c:ext>
            </c:extLst>
          </c:dPt>
          <c:dPt>
            <c:idx val="6"/>
            <c:marker>
              <c:symbol val="triangle"/>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20-67B0-4187-AA90-6118F1888036}"/>
              </c:ext>
            </c:extLst>
          </c:dPt>
          <c:dPt>
            <c:idx val="7"/>
            <c:marker>
              <c:symbol val="triangle"/>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22-67B0-4187-AA90-6118F1888036}"/>
              </c:ext>
            </c:extLst>
          </c:dPt>
          <c:dPt>
            <c:idx val="9"/>
            <c:marker>
              <c:symbol val="triangle"/>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23-67B0-4187-AA90-6118F1888036}"/>
              </c:ext>
            </c:extLst>
          </c:dPt>
          <c:dPt>
            <c:idx val="10"/>
            <c:marker>
              <c:symbol val="triangle"/>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25-67B0-4187-AA90-6118F1888036}"/>
              </c:ext>
            </c:extLst>
          </c:dPt>
          <c:dPt>
            <c:idx val="12"/>
            <c:marker>
              <c:symbol val="triangle"/>
              <c:size val="10"/>
              <c:spPr>
                <a:solidFill>
                  <a:srgbClr val="4298B5">
                    <a:lumMod val="75000"/>
                  </a:srgbClr>
                </a:solidFill>
                <a:ln w="9525">
                  <a:solidFill>
                    <a:sysClr val="window" lastClr="FFFFFF"/>
                  </a:solidFill>
                </a:ln>
                <a:effectLst/>
              </c:spPr>
            </c:marker>
            <c:bubble3D val="0"/>
            <c:extLst>
              <c:ext xmlns:c16="http://schemas.microsoft.com/office/drawing/2014/chart" uri="{C3380CC4-5D6E-409C-BE32-E72D297353CC}">
                <c16:uniqueId val="{00000026-67B0-4187-AA90-6118F1888036}"/>
              </c:ext>
            </c:extLst>
          </c:dPt>
          <c:dPt>
            <c:idx val="13"/>
            <c:marker>
              <c:symbol val="triangle"/>
              <c:size val="10"/>
              <c:spPr>
                <a:solidFill>
                  <a:srgbClr val="A8AD00">
                    <a:lumMod val="75000"/>
                  </a:srgbClr>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28-67B0-4187-AA90-6118F1888036}"/>
              </c:ext>
            </c:extLst>
          </c:dPt>
          <c:cat>
            <c:multiLvlStrRef>
              <c:f>'F127'!$A$4:$B$17</c:f>
              <c:multiLvlStrCache>
                <c:ptCount val="14"/>
                <c:lvl>
                  <c:pt idx="0">
                    <c:v>Business</c:v>
                  </c:pt>
                  <c:pt idx="1">
                    <c:v>Personal</c:v>
                  </c:pt>
                  <c:pt idx="3">
                    <c:v>Business</c:v>
                  </c:pt>
                  <c:pt idx="4">
                    <c:v>Personal</c:v>
                  </c:pt>
                  <c:pt idx="6">
                    <c:v>Business</c:v>
                  </c:pt>
                  <c:pt idx="7">
                    <c:v>Personal</c:v>
                  </c:pt>
                  <c:pt idx="9">
                    <c:v>Business</c:v>
                  </c:pt>
                  <c:pt idx="10">
                    <c:v>Personal</c:v>
                  </c:pt>
                  <c:pt idx="12">
                    <c:v>Business</c:v>
                  </c:pt>
                  <c:pt idx="13">
                    <c:v>Personal</c:v>
                  </c:pt>
                </c:lvl>
                <c:lvl>
                  <c:pt idx="0">
                    <c:v>6–19 employees</c:v>
                  </c:pt>
                  <c:pt idx="1">
                    <c:v>6–19 employees</c:v>
                  </c:pt>
                  <c:pt idx="3">
                    <c:v>20–49 employees</c:v>
                  </c:pt>
                  <c:pt idx="4">
                    <c:v>20–49 employees</c:v>
                  </c:pt>
                  <c:pt idx="6">
                    <c:v>50–99 employees</c:v>
                  </c:pt>
                  <c:pt idx="7">
                    <c:v>50–99 employees</c:v>
                  </c:pt>
                  <c:pt idx="9">
                    <c:v>100+ employees</c:v>
                  </c:pt>
                  <c:pt idx="10">
                    <c:v>100+ employees</c:v>
                  </c:pt>
                  <c:pt idx="12">
                    <c:v>All businesses</c:v>
                  </c:pt>
                  <c:pt idx="13">
                    <c:v>All businesses</c:v>
                  </c:pt>
                </c:lvl>
              </c:multiLvlStrCache>
            </c:multiLvlStrRef>
          </c:cat>
          <c:val>
            <c:numRef>
              <c:f>'F127'!$D$4:$D$17</c:f>
              <c:numCache>
                <c:formatCode>General</c:formatCode>
                <c:ptCount val="14"/>
                <c:pt idx="0">
                  <c:v>0.28999999999999998</c:v>
                </c:pt>
                <c:pt idx="1">
                  <c:v>0.27</c:v>
                </c:pt>
                <c:pt idx="3">
                  <c:v>0.38</c:v>
                </c:pt>
                <c:pt idx="4">
                  <c:v>0.22</c:v>
                </c:pt>
                <c:pt idx="6">
                  <c:v>0.43</c:v>
                </c:pt>
                <c:pt idx="7">
                  <c:v>0.18</c:v>
                </c:pt>
                <c:pt idx="9">
                  <c:v>0.37</c:v>
                </c:pt>
                <c:pt idx="10">
                  <c:v>0.09</c:v>
                </c:pt>
                <c:pt idx="12">
                  <c:v>0.32</c:v>
                </c:pt>
                <c:pt idx="13">
                  <c:v>0.25</c:v>
                </c:pt>
              </c:numCache>
            </c:numRef>
          </c:val>
          <c:smooth val="0"/>
          <c:extLst>
            <c:ext xmlns:c16="http://schemas.microsoft.com/office/drawing/2014/chart" uri="{C3380CC4-5D6E-409C-BE32-E72D297353CC}">
              <c16:uniqueId val="{00000029-67B0-4187-AA90-6118F1888036}"/>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1"/>
        <c:axPos val="b"/>
        <c:numFmt formatCode="General" sourceLinked="1"/>
        <c:majorTickMark val="none"/>
        <c:minorTickMark val="none"/>
        <c:tickLblPos val="nextTo"/>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Percentge of businesses</a:t>
                </a:r>
              </a:p>
            </c:rich>
          </c:tx>
          <c:layout>
            <c:manualLayout>
              <c:xMode val="edge"/>
              <c:yMode val="edge"/>
              <c:x val="7.0769337930554101E-3"/>
              <c:y val="0.246664417921364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userShapes r:id="rId4"/>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9182959699442"/>
          <c:y val="2.2577214227968656E-2"/>
          <c:w val="0.85616700242741961"/>
          <c:h val="0.526970306159669"/>
        </c:manualLayout>
      </c:layout>
      <c:barChart>
        <c:barDir val="col"/>
        <c:grouping val="clustered"/>
        <c:varyColors val="0"/>
        <c:ser>
          <c:idx val="0"/>
          <c:order val="0"/>
          <c:tx>
            <c:strRef>
              <c:f>'F128'!$K$5</c:f>
              <c:strCache>
                <c:ptCount val="1"/>
                <c:pt idx="0">
                  <c:v>Business</c:v>
                </c:pt>
              </c:strCache>
            </c:strRef>
          </c:tx>
          <c:spPr>
            <a:solidFill>
              <a:srgbClr val="4298B5"/>
            </a:solidFill>
            <a:ln>
              <a:noFill/>
            </a:ln>
            <a:effectLst/>
          </c:spPr>
          <c:invertIfNegative val="0"/>
          <c:cat>
            <c:strRef>
              <c:extLst>
                <c:ext xmlns:c15="http://schemas.microsoft.com/office/drawing/2012/chart" uri="{02D57815-91ED-43cb-92C2-25804820EDAC}">
                  <c15:fullRef>
                    <c15:sqref>'F128'!$J$6:$J$24</c15:sqref>
                  </c15:fullRef>
                </c:ext>
              </c:extLst>
              <c:f>('F128'!$J$6,'F128'!$J$8,'F128'!$J$10:$J$24)</c:f>
              <c:strCache>
                <c:ptCount val="17"/>
                <c:pt idx="0">
                  <c:v>Agriculture, forestry, &amp; fishing</c:v>
                </c:pt>
                <c:pt idx="1">
                  <c:v>Manufacturing</c:v>
                </c:pt>
                <c:pt idx="2">
                  <c:v>Construction</c:v>
                </c:pt>
                <c:pt idx="3">
                  <c:v>Wholesale trade</c:v>
                </c:pt>
                <c:pt idx="4">
                  <c:v>Retail trade</c:v>
                </c:pt>
                <c:pt idx="5">
                  <c:v>Accommodation &amp; food </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c:v>
                </c:pt>
                <c:pt idx="12">
                  <c:v>Education &amp; training</c:v>
                </c:pt>
                <c:pt idx="13">
                  <c:v>Health care &amp; social assistance</c:v>
                </c:pt>
                <c:pt idx="14">
                  <c:v>Arts &amp; recreation </c:v>
                </c:pt>
                <c:pt idx="15">
                  <c:v>Other services</c:v>
                </c:pt>
                <c:pt idx="16">
                  <c:v>All industries</c:v>
                </c:pt>
              </c:strCache>
            </c:strRef>
          </c:cat>
          <c:val>
            <c:numRef>
              <c:extLst>
                <c:ext xmlns:c15="http://schemas.microsoft.com/office/drawing/2012/chart" uri="{02D57815-91ED-43cb-92C2-25804820EDAC}">
                  <c15:fullRef>
                    <c15:sqref>'F128'!$K$6:$K$24</c15:sqref>
                  </c15:fullRef>
                </c:ext>
              </c:extLst>
              <c:f>('F128'!$K$6,'F128'!$K$8,'F128'!$K$10:$K$24)</c:f>
              <c:numCache>
                <c:formatCode>0%</c:formatCode>
                <c:ptCount val="17"/>
                <c:pt idx="0">
                  <c:v>0.48</c:v>
                </c:pt>
                <c:pt idx="1">
                  <c:v>0.33</c:v>
                </c:pt>
                <c:pt idx="2">
                  <c:v>0.28999999999999998</c:v>
                </c:pt>
                <c:pt idx="3">
                  <c:v>0.32</c:v>
                </c:pt>
                <c:pt idx="4">
                  <c:v>0.33</c:v>
                </c:pt>
                <c:pt idx="5">
                  <c:v>0.2</c:v>
                </c:pt>
                <c:pt idx="6">
                  <c:v>0.46</c:v>
                </c:pt>
                <c:pt idx="7">
                  <c:v>0.1</c:v>
                </c:pt>
                <c:pt idx="8">
                  <c:v>0.26</c:v>
                </c:pt>
                <c:pt idx="9">
                  <c:v>0.34</c:v>
                </c:pt>
                <c:pt idx="10">
                  <c:v>0.15</c:v>
                </c:pt>
                <c:pt idx="11">
                  <c:v>0.17</c:v>
                </c:pt>
                <c:pt idx="12">
                  <c:v>0.21</c:v>
                </c:pt>
                <c:pt idx="13">
                  <c:v>0.23</c:v>
                </c:pt>
                <c:pt idx="14">
                  <c:v>0.33</c:v>
                </c:pt>
                <c:pt idx="15">
                  <c:v>0.21</c:v>
                </c:pt>
                <c:pt idx="16">
                  <c:v>0.28000000000000003</c:v>
                </c:pt>
              </c:numCache>
            </c:numRef>
          </c:val>
          <c:extLst>
            <c:ext xmlns:c16="http://schemas.microsoft.com/office/drawing/2014/chart" uri="{C3380CC4-5D6E-409C-BE32-E72D297353CC}">
              <c16:uniqueId val="{00000000-76C7-4AD8-912F-F9B39FA5391E}"/>
            </c:ext>
          </c:extLst>
        </c:ser>
        <c:ser>
          <c:idx val="1"/>
          <c:order val="1"/>
          <c:tx>
            <c:strRef>
              <c:f>'F128'!$L$5</c:f>
              <c:strCache>
                <c:ptCount val="1"/>
                <c:pt idx="0">
                  <c:v>Personal</c:v>
                </c:pt>
              </c:strCache>
            </c:strRef>
          </c:tx>
          <c:spPr>
            <a:solidFill>
              <a:srgbClr val="A8AD00"/>
            </a:solidFill>
            <a:ln>
              <a:noFill/>
            </a:ln>
            <a:effectLst/>
          </c:spPr>
          <c:invertIfNegative val="0"/>
          <c:cat>
            <c:strRef>
              <c:extLst>
                <c:ext xmlns:c15="http://schemas.microsoft.com/office/drawing/2012/chart" uri="{02D57815-91ED-43cb-92C2-25804820EDAC}">
                  <c15:fullRef>
                    <c15:sqref>'F128'!$J$6:$J$24</c15:sqref>
                  </c15:fullRef>
                </c:ext>
              </c:extLst>
              <c:f>('F128'!$J$6,'F128'!$J$8,'F128'!$J$10:$J$24)</c:f>
              <c:strCache>
                <c:ptCount val="17"/>
                <c:pt idx="0">
                  <c:v>Agriculture, forestry, &amp; fishing</c:v>
                </c:pt>
                <c:pt idx="1">
                  <c:v>Manufacturing</c:v>
                </c:pt>
                <c:pt idx="2">
                  <c:v>Construction</c:v>
                </c:pt>
                <c:pt idx="3">
                  <c:v>Wholesale trade</c:v>
                </c:pt>
                <c:pt idx="4">
                  <c:v>Retail trade</c:v>
                </c:pt>
                <c:pt idx="5">
                  <c:v>Accommodation &amp; food </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c:v>
                </c:pt>
                <c:pt idx="12">
                  <c:v>Education &amp; training</c:v>
                </c:pt>
                <c:pt idx="13">
                  <c:v>Health care &amp; social assistance</c:v>
                </c:pt>
                <c:pt idx="14">
                  <c:v>Arts &amp; recreation </c:v>
                </c:pt>
                <c:pt idx="15">
                  <c:v>Other services</c:v>
                </c:pt>
                <c:pt idx="16">
                  <c:v>All industries</c:v>
                </c:pt>
              </c:strCache>
            </c:strRef>
          </c:cat>
          <c:val>
            <c:numRef>
              <c:extLst>
                <c:ext xmlns:c15="http://schemas.microsoft.com/office/drawing/2012/chart" uri="{02D57815-91ED-43cb-92C2-25804820EDAC}">
                  <c15:fullRef>
                    <c15:sqref>'F128'!$L$6:$L$24</c15:sqref>
                  </c15:fullRef>
                </c:ext>
              </c:extLst>
              <c:f>('F128'!$L$6,'F128'!$L$8,'F128'!$L$10:$L$24)</c:f>
              <c:numCache>
                <c:formatCode>0%</c:formatCode>
                <c:ptCount val="17"/>
                <c:pt idx="0">
                  <c:v>0.17</c:v>
                </c:pt>
                <c:pt idx="1">
                  <c:v>0.2</c:v>
                </c:pt>
                <c:pt idx="2">
                  <c:v>0.23</c:v>
                </c:pt>
                <c:pt idx="3">
                  <c:v>0.19</c:v>
                </c:pt>
                <c:pt idx="4">
                  <c:v>0.32</c:v>
                </c:pt>
                <c:pt idx="5">
                  <c:v>0.26</c:v>
                </c:pt>
                <c:pt idx="6">
                  <c:v>0.18</c:v>
                </c:pt>
                <c:pt idx="7">
                  <c:v>0.14000000000000001</c:v>
                </c:pt>
                <c:pt idx="8">
                  <c:v>0.11</c:v>
                </c:pt>
                <c:pt idx="9">
                  <c:v>0.25</c:v>
                </c:pt>
                <c:pt idx="10">
                  <c:v>0.16</c:v>
                </c:pt>
                <c:pt idx="11">
                  <c:v>0.15</c:v>
                </c:pt>
                <c:pt idx="12">
                  <c:v>0.24</c:v>
                </c:pt>
                <c:pt idx="13">
                  <c:v>0.21</c:v>
                </c:pt>
                <c:pt idx="14">
                  <c:v>0.2</c:v>
                </c:pt>
                <c:pt idx="15">
                  <c:v>0.25</c:v>
                </c:pt>
                <c:pt idx="16">
                  <c:v>0.22</c:v>
                </c:pt>
              </c:numCache>
            </c:numRef>
          </c:val>
          <c:extLst>
            <c:ext xmlns:c16="http://schemas.microsoft.com/office/drawing/2014/chart" uri="{C3380CC4-5D6E-409C-BE32-E72D297353CC}">
              <c16:uniqueId val="{00000001-76C7-4AD8-912F-F9B39FA5391E}"/>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2.1401061795987219E-3"/>
              <c:y val="0.1038160822613738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61769985769136471"/>
          <c:y val="5.009547343592053E-2"/>
          <c:w val="0.24826428120658176"/>
          <c:h val="6.58357635032164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22766205514644"/>
          <c:y val="2.0515331950970245E-2"/>
          <c:w val="0.85852710437710433"/>
          <c:h val="0.42320710882422807"/>
        </c:manualLayout>
      </c:layout>
      <c:barChart>
        <c:barDir val="col"/>
        <c:grouping val="stacked"/>
        <c:varyColors val="0"/>
        <c:ser>
          <c:idx val="2"/>
          <c:order val="0"/>
          <c:tx>
            <c:strRef>
              <c:f>'F16'!$D$4</c:f>
              <c:strCache>
                <c:ptCount val="1"/>
                <c:pt idx="0">
                  <c:v>Businesses with hard-to-fill vacancies</c:v>
                </c:pt>
              </c:strCache>
            </c:strRef>
          </c:tx>
          <c:spPr>
            <a:solidFill>
              <a:srgbClr val="4298B5"/>
            </a:solidFill>
            <a:ln>
              <a:solidFill>
                <a:srgbClr val="4298B5"/>
              </a:solidFill>
            </a:ln>
            <a:effectLst/>
          </c:spPr>
          <c:invertIfNegative val="0"/>
          <c:dPt>
            <c:idx val="16"/>
            <c:invertIfNegative val="0"/>
            <c:bubble3D val="0"/>
            <c:spPr>
              <a:solidFill>
                <a:srgbClr val="4298B5">
                  <a:lumMod val="75000"/>
                </a:srgbClr>
              </a:solidFill>
              <a:ln>
                <a:solidFill>
                  <a:srgbClr val="4298B5">
                    <a:lumMod val="75000"/>
                  </a:srgbClr>
                </a:solidFill>
              </a:ln>
              <a:effectLst/>
            </c:spPr>
            <c:extLst>
              <c:ext xmlns:c16="http://schemas.microsoft.com/office/drawing/2014/chart" uri="{C3380CC4-5D6E-409C-BE32-E72D297353CC}">
                <c16:uniqueId val="{00000001-C138-4BC8-BBF4-9CF9462C43D0}"/>
              </c:ext>
            </c:extLst>
          </c:dPt>
          <c:cat>
            <c:strRef>
              <c:extLst>
                <c:ext xmlns:c15="http://schemas.microsoft.com/office/drawing/2012/chart" uri="{02D57815-91ED-43cb-92C2-25804820EDAC}">
                  <c15:fullRef>
                    <c15:sqref>'F16'!$B$5:$B$23</c15:sqref>
                  </c15:fullRef>
                </c:ext>
              </c:extLst>
              <c:f>('F16'!$B$5,'F16'!$B$7,'F16'!$B$9:$B$23)</c:f>
              <c:strCache>
                <c:ptCount val="17"/>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telecommunications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6">
                  <c:v>All businesses</c:v>
                </c:pt>
              </c:strCache>
            </c:strRef>
          </c:cat>
          <c:val>
            <c:numRef>
              <c:extLst>
                <c:ext xmlns:c15="http://schemas.microsoft.com/office/drawing/2012/chart" uri="{02D57815-91ED-43cb-92C2-25804820EDAC}">
                  <c15:fullRef>
                    <c15:sqref>'F16'!$D$5:$D$23</c15:sqref>
                  </c15:fullRef>
                </c:ext>
              </c:extLst>
              <c:f>('F16'!$D$5,'F16'!$D$7,'F16'!$D$9:$D$23)</c:f>
              <c:numCache>
                <c:formatCode>0%</c:formatCode>
                <c:ptCount val="17"/>
                <c:pt idx="0">
                  <c:v>0.25530000000000003</c:v>
                </c:pt>
                <c:pt idx="1">
                  <c:v>0.37240000000000001</c:v>
                </c:pt>
                <c:pt idx="2">
                  <c:v>0.4582</c:v>
                </c:pt>
                <c:pt idx="3">
                  <c:v>0.27739999999999998</c:v>
                </c:pt>
                <c:pt idx="4">
                  <c:v>0.33839999999999998</c:v>
                </c:pt>
                <c:pt idx="5">
                  <c:v>0.46750000000000003</c:v>
                </c:pt>
                <c:pt idx="6">
                  <c:v>0.40500000000000003</c:v>
                </c:pt>
                <c:pt idx="7">
                  <c:v>0.3402</c:v>
                </c:pt>
                <c:pt idx="8">
                  <c:v>0.23680000000000001</c:v>
                </c:pt>
                <c:pt idx="9">
                  <c:v>0.27879999999999999</c:v>
                </c:pt>
                <c:pt idx="10">
                  <c:v>0.37240000000000001</c:v>
                </c:pt>
                <c:pt idx="11">
                  <c:v>0.38069999999999998</c:v>
                </c:pt>
                <c:pt idx="12">
                  <c:v>0.27</c:v>
                </c:pt>
                <c:pt idx="13">
                  <c:v>0.38640000000000002</c:v>
                </c:pt>
                <c:pt idx="14">
                  <c:v>0.3024</c:v>
                </c:pt>
                <c:pt idx="15">
                  <c:v>0.24199999999999999</c:v>
                </c:pt>
                <c:pt idx="16">
                  <c:v>0.35720000000000002</c:v>
                </c:pt>
              </c:numCache>
            </c:numRef>
          </c:val>
          <c:extLst>
            <c:ext xmlns:c16="http://schemas.microsoft.com/office/drawing/2014/chart" uri="{C3380CC4-5D6E-409C-BE32-E72D297353CC}">
              <c16:uniqueId val="{00000002-C138-4BC8-BBF4-9CF9462C43D0}"/>
            </c:ext>
          </c:extLst>
        </c:ser>
        <c:ser>
          <c:idx val="3"/>
          <c:order val="1"/>
          <c:tx>
            <c:strRef>
              <c:f>'F16'!$C$4</c:f>
              <c:strCache>
                <c:ptCount val="1"/>
                <c:pt idx="0">
                  <c:v>Businesses with other vacancies</c:v>
                </c:pt>
              </c:strCache>
            </c:strRef>
          </c:tx>
          <c:spPr>
            <a:solidFill>
              <a:srgbClr val="4298B5">
                <a:lumMod val="40000"/>
                <a:lumOff val="60000"/>
              </a:srgbClr>
            </a:solidFill>
            <a:ln>
              <a:solidFill>
                <a:srgbClr val="4298B5">
                  <a:lumMod val="40000"/>
                  <a:lumOff val="60000"/>
                </a:srgbClr>
              </a:solidFill>
            </a:ln>
            <a:effectLst/>
          </c:spPr>
          <c:invertIfNegative val="0"/>
          <c:dPt>
            <c:idx val="14"/>
            <c:invertIfNegative val="0"/>
            <c:bubble3D val="0"/>
            <c:spPr>
              <a:solidFill>
                <a:srgbClr val="4298B5">
                  <a:lumMod val="40000"/>
                  <a:lumOff val="60000"/>
                </a:srgbClr>
              </a:solidFill>
              <a:ln>
                <a:solidFill>
                  <a:srgbClr val="4298B5">
                    <a:lumMod val="60000"/>
                    <a:lumOff val="40000"/>
                  </a:srgbClr>
                </a:solidFill>
              </a:ln>
              <a:effectLst/>
            </c:spPr>
            <c:extLst>
              <c:ext xmlns:c16="http://schemas.microsoft.com/office/drawing/2014/chart" uri="{C3380CC4-5D6E-409C-BE32-E72D297353CC}">
                <c16:uniqueId val="{00000004-C138-4BC8-BBF4-9CF9462C43D0}"/>
              </c:ext>
            </c:extLst>
          </c:dPt>
          <c:dPt>
            <c:idx val="16"/>
            <c:invertIfNegative val="0"/>
            <c:bubble3D val="0"/>
            <c:spPr>
              <a:solidFill>
                <a:srgbClr val="4298B5">
                  <a:lumMod val="60000"/>
                  <a:lumOff val="40000"/>
                </a:srgbClr>
              </a:solidFill>
              <a:ln>
                <a:solidFill>
                  <a:srgbClr val="4298B5">
                    <a:lumMod val="60000"/>
                    <a:lumOff val="40000"/>
                  </a:srgbClr>
                </a:solidFill>
              </a:ln>
              <a:effectLst/>
            </c:spPr>
            <c:extLst>
              <c:ext xmlns:c16="http://schemas.microsoft.com/office/drawing/2014/chart" uri="{C3380CC4-5D6E-409C-BE32-E72D297353CC}">
                <c16:uniqueId val="{00000006-C138-4BC8-BBF4-9CF9462C43D0}"/>
              </c:ext>
            </c:extLst>
          </c:dPt>
          <c:cat>
            <c:strRef>
              <c:extLst>
                <c:ext xmlns:c15="http://schemas.microsoft.com/office/drawing/2012/chart" uri="{02D57815-91ED-43cb-92C2-25804820EDAC}">
                  <c15:fullRef>
                    <c15:sqref>'F16'!$B$5:$B$23</c15:sqref>
                  </c15:fullRef>
                </c:ext>
              </c:extLst>
              <c:f>('F16'!$B$5,'F16'!$B$7,'F16'!$B$9:$B$23)</c:f>
              <c:strCache>
                <c:ptCount val="17"/>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telecommunications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6">
                  <c:v>All businesses</c:v>
                </c:pt>
              </c:strCache>
            </c:strRef>
          </c:cat>
          <c:val>
            <c:numRef>
              <c:extLst>
                <c:ext xmlns:c15="http://schemas.microsoft.com/office/drawing/2012/chart" uri="{02D57815-91ED-43cb-92C2-25804820EDAC}">
                  <c15:fullRef>
                    <c15:sqref>'F16'!$C$5:$C$23</c15:sqref>
                  </c15:fullRef>
                </c:ext>
              </c:extLst>
              <c:f>('F16'!$C$5,'F16'!$C$7,'F16'!$C$9:$C$23)</c:f>
              <c:numCache>
                <c:formatCode>0%</c:formatCode>
                <c:ptCount val="17"/>
                <c:pt idx="0">
                  <c:v>0.43469999999999992</c:v>
                </c:pt>
                <c:pt idx="1">
                  <c:v>0.3876</c:v>
                </c:pt>
                <c:pt idx="2">
                  <c:v>0.33180000000000004</c:v>
                </c:pt>
                <c:pt idx="3">
                  <c:v>0.4526</c:v>
                </c:pt>
                <c:pt idx="4">
                  <c:v>0.38159999999999999</c:v>
                </c:pt>
                <c:pt idx="5">
                  <c:v>0.38249999999999995</c:v>
                </c:pt>
                <c:pt idx="6">
                  <c:v>0.40500000000000003</c:v>
                </c:pt>
                <c:pt idx="7">
                  <c:v>0.46980000000000005</c:v>
                </c:pt>
                <c:pt idx="8">
                  <c:v>0.50319999999999998</c:v>
                </c:pt>
                <c:pt idx="9">
                  <c:v>0.40120000000000006</c:v>
                </c:pt>
                <c:pt idx="10">
                  <c:v>0.3876</c:v>
                </c:pt>
                <c:pt idx="11">
                  <c:v>0.42930000000000007</c:v>
                </c:pt>
                <c:pt idx="12">
                  <c:v>0.48</c:v>
                </c:pt>
                <c:pt idx="13">
                  <c:v>0.45359999999999995</c:v>
                </c:pt>
                <c:pt idx="14">
                  <c:v>0.53759999999999997</c:v>
                </c:pt>
                <c:pt idx="15">
                  <c:v>0.30800000000000005</c:v>
                </c:pt>
                <c:pt idx="16">
                  <c:v>0.40279999999999999</c:v>
                </c:pt>
              </c:numCache>
            </c:numRef>
          </c:val>
          <c:extLst>
            <c:ext xmlns:c16="http://schemas.microsoft.com/office/drawing/2014/chart" uri="{C3380CC4-5D6E-409C-BE32-E72D297353CC}">
              <c16:uniqueId val="{00000007-C138-4BC8-BBF4-9CF9462C43D0}"/>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307053893038E-3"/>
              <c:y val="7.5785623544596031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3608106584833635"/>
          <c:y val="0.95350084913720401"/>
          <c:w val="0.83827881443047492"/>
          <c:h val="4.56415089660978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1235719818598"/>
          <c:y val="4.0209389507215976E-2"/>
          <c:w val="0.87814659670028894"/>
          <c:h val="0.65681542589648179"/>
        </c:manualLayout>
      </c:layout>
      <c:barChart>
        <c:barDir val="col"/>
        <c:grouping val="clustered"/>
        <c:varyColors val="0"/>
        <c:ser>
          <c:idx val="0"/>
          <c:order val="0"/>
          <c:tx>
            <c:strRef>
              <c:f>'F17'!$H$4</c:f>
              <c:strCache>
                <c:ptCount val="1"/>
                <c:pt idx="0">
                  <c:v>Firms reporting H2F</c:v>
                </c:pt>
              </c:strCache>
            </c:strRef>
          </c:tx>
          <c:spPr>
            <a:solidFill>
              <a:srgbClr val="4298B5"/>
            </a:solidFill>
            <a:ln>
              <a:noFill/>
            </a:ln>
            <a:effectLst/>
          </c:spPr>
          <c:invertIfNegative val="0"/>
          <c:cat>
            <c:strRef>
              <c:f>'F17'!$B$5:$B$11</c:f>
              <c:strCache>
                <c:ptCount val="7"/>
                <c:pt idx="0">
                  <c:v>Difficulty meeting quality or customer service standards</c:v>
                </c:pt>
                <c:pt idx="1">
                  <c:v>Experience increased operating costs</c:v>
                </c:pt>
                <c:pt idx="2">
                  <c:v>Lose business or orders to competitors</c:v>
                </c:pt>
                <c:pt idx="3">
                  <c:v>Delay developing certain goods or services</c:v>
                </c:pt>
                <c:pt idx="4">
                  <c:v>Difficulty introducing new technologies or working practices</c:v>
                </c:pt>
                <c:pt idx="5">
                  <c:v>Withdraw from offering certain goods or services</c:v>
                </c:pt>
                <c:pt idx="6">
                  <c:v>Experience none of the above</c:v>
                </c:pt>
              </c:strCache>
            </c:strRef>
          </c:cat>
          <c:val>
            <c:numRef>
              <c:f>'F17'!$H$5:$H$11</c:f>
              <c:numCache>
                <c:formatCode>0%</c:formatCode>
                <c:ptCount val="7"/>
                <c:pt idx="0">
                  <c:v>0.46624879459980711</c:v>
                </c:pt>
                <c:pt idx="1">
                  <c:v>0.3719061395049823</c:v>
                </c:pt>
                <c:pt idx="2">
                  <c:v>0.2147219543555127</c:v>
                </c:pt>
                <c:pt idx="3">
                  <c:v>0.20427515268402444</c:v>
                </c:pt>
                <c:pt idx="4">
                  <c:v>0.15959498553519769</c:v>
                </c:pt>
                <c:pt idx="5">
                  <c:v>0.13532626165220185</c:v>
                </c:pt>
                <c:pt idx="6">
                  <c:v>0.38412086145933783</c:v>
                </c:pt>
              </c:numCache>
            </c:numRef>
          </c:val>
          <c:extLst>
            <c:ext xmlns:c16="http://schemas.microsoft.com/office/drawing/2014/chart" uri="{C3380CC4-5D6E-409C-BE32-E72D297353CC}">
              <c16:uniqueId val="{00000000-4BFF-4AFE-BABF-C81FF249A60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010076569832801E-3"/>
              <c:y val="0.1657929532894389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048619528619528"/>
          <c:y val="3.8805555555555558E-2"/>
          <c:w val="0.50728804713804709"/>
          <c:h val="0.82076555555555553"/>
        </c:manualLayout>
      </c:layout>
      <c:barChart>
        <c:barDir val="bar"/>
        <c:grouping val="clustered"/>
        <c:varyColors val="0"/>
        <c:ser>
          <c:idx val="0"/>
          <c:order val="0"/>
          <c:spPr>
            <a:solidFill>
              <a:srgbClr val="4298B5"/>
            </a:solidFill>
            <a:ln>
              <a:noFill/>
            </a:ln>
            <a:effectLst/>
          </c:spPr>
          <c:invertIfNegative val="0"/>
          <c:cat>
            <c:strRef>
              <c:f>'F18'!$B$18:$B$28</c:f>
              <c:strCache>
                <c:ptCount val="10"/>
                <c:pt idx="0">
                  <c:v>Increased advertising / recruitment spend</c:v>
                </c:pt>
                <c:pt idx="1">
                  <c:v>Increased hours worked by existing employees (eg overtime)</c:v>
                </c:pt>
                <c:pt idx="2">
                  <c:v>Used new recruitment methods or channels</c:v>
                </c:pt>
                <c:pt idx="3">
                  <c:v>Increased wages or salaries</c:v>
                </c:pt>
                <c:pt idx="4">
                  <c:v>Trained less well-qualified recruits</c:v>
                </c:pt>
                <c:pt idx="5">
                  <c:v>Increased training given to the existing workforce</c:v>
                </c:pt>
                <c:pt idx="6">
                  <c:v>Employed temporary workers</c:v>
                </c:pt>
                <c:pt idx="7">
                  <c:v>Brought in contractors, or contracted work out</c:v>
                </c:pt>
                <c:pt idx="8">
                  <c:v>Recruited workers from overseas</c:v>
                </c:pt>
                <c:pt idx="9">
                  <c:v>Worked with tertiary education sector to increase supply of skills needed</c:v>
                </c:pt>
              </c:strCache>
            </c:strRef>
          </c:cat>
          <c:val>
            <c:numRef>
              <c:f>'F18'!$G$18:$G$28</c:f>
              <c:numCache>
                <c:formatCode>0%</c:formatCode>
                <c:ptCount val="11"/>
                <c:pt idx="0">
                  <c:v>0.50932176149148178</c:v>
                </c:pt>
                <c:pt idx="1">
                  <c:v>0.49469623915139826</c:v>
                </c:pt>
                <c:pt idx="2">
                  <c:v>0.43297974927675986</c:v>
                </c:pt>
                <c:pt idx="3">
                  <c:v>0.41819350691096113</c:v>
                </c:pt>
                <c:pt idx="4">
                  <c:v>0.4066216650594664</c:v>
                </c:pt>
                <c:pt idx="5">
                  <c:v>0.343297974927676</c:v>
                </c:pt>
                <c:pt idx="6">
                  <c:v>0.33783349405335905</c:v>
                </c:pt>
                <c:pt idx="7">
                  <c:v>0.30070716811314691</c:v>
                </c:pt>
                <c:pt idx="8">
                  <c:v>0.25586628093860497</c:v>
                </c:pt>
                <c:pt idx="9">
                  <c:v>8.116361298617808E-2</c:v>
                </c:pt>
                <c:pt idx="10">
                  <c:v>0.16104146576663453</c:v>
                </c:pt>
              </c:numCache>
            </c:numRef>
          </c:val>
          <c:extLst>
            <c:ext xmlns:c16="http://schemas.microsoft.com/office/drawing/2014/chart" uri="{C3380CC4-5D6E-409C-BE32-E72D297353CC}">
              <c16:uniqueId val="{00000000-AFF2-461A-9EC4-65F678D9D62A}"/>
            </c:ext>
          </c:extLst>
        </c:ser>
        <c:dLbls>
          <c:showLegendKey val="0"/>
          <c:showVal val="0"/>
          <c:showCatName val="0"/>
          <c:showSerName val="0"/>
          <c:showPercent val="0"/>
          <c:showBubbleSize val="0"/>
        </c:dLbls>
        <c:gapWidth val="15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Percentage of businesses with hard-to-fill</a:t>
                </a:r>
                <a:r>
                  <a:rPr lang="en-US" b="1" baseline="0"/>
                  <a:t> vacancies</a:t>
                </a:r>
                <a:endParaRPr lang="en-US" b="1"/>
              </a:p>
            </c:rich>
          </c:tx>
          <c:layout>
            <c:manualLayout>
              <c:xMode val="edge"/>
              <c:yMode val="edge"/>
              <c:x val="0.48525016835016838"/>
              <c:y val="0.9441905555555555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201140799064719"/>
          <c:y val="1.2356679511419348E-2"/>
          <c:w val="0.51560209494642195"/>
          <c:h val="0.80579122198713904"/>
        </c:manualLayout>
      </c:layout>
      <c:barChart>
        <c:barDir val="bar"/>
        <c:grouping val="percentStacked"/>
        <c:varyColors val="0"/>
        <c:ser>
          <c:idx val="0"/>
          <c:order val="0"/>
          <c:tx>
            <c:strRef>
              <c:f>'F19'!$N$5</c:f>
              <c:strCache>
                <c:ptCount val="1"/>
                <c:pt idx="0">
                  <c:v>Skills difficult to obtain</c:v>
                </c:pt>
              </c:strCache>
            </c:strRef>
          </c:tx>
          <c:spPr>
            <a:solidFill>
              <a:srgbClr val="4298B5"/>
            </a:solidFill>
            <a:ln>
              <a:noFill/>
            </a:ln>
            <a:effectLst/>
          </c:spPr>
          <c:invertIfNegative val="0"/>
          <c:cat>
            <c:strRef>
              <c:f>'F19'!$M$6:$M$15</c:f>
              <c:strCache>
                <c:ptCount val="10"/>
                <c:pt idx="0">
                  <c:v>Professional / technical skills</c:v>
                </c:pt>
                <c:pt idx="1">
                  <c:v>Trade related skills (eg plumbing, electrical, construction)</c:v>
                </c:pt>
                <c:pt idx="2">
                  <c:v>Management / supervisory skills</c:v>
                </c:pt>
                <c:pt idx="3">
                  <c:v>Customer service / sales skills</c:v>
                </c:pt>
                <c:pt idx="4">
                  <c:v>Oral communication skills</c:v>
                </c:pt>
                <c:pt idx="5">
                  <c:v>Written communication skills</c:v>
                </c:pt>
                <c:pt idx="6">
                  <c:v>Team working skills</c:v>
                </c:pt>
                <c:pt idx="7">
                  <c:v>Numeracy skills (eg ability to use numbers and measures)</c:v>
                </c:pt>
                <c:pt idx="8">
                  <c:v>Computer skills</c:v>
                </c:pt>
                <c:pt idx="9">
                  <c:v>Marketing skills</c:v>
                </c:pt>
              </c:strCache>
            </c:strRef>
          </c:cat>
          <c:val>
            <c:numRef>
              <c:f>'F19'!$N$6:$N$15</c:f>
              <c:numCache>
                <c:formatCode>#,##0</c:formatCode>
                <c:ptCount val="10"/>
                <c:pt idx="0">
                  <c:v>9456</c:v>
                </c:pt>
                <c:pt idx="1">
                  <c:v>8781</c:v>
                </c:pt>
                <c:pt idx="2">
                  <c:v>8043</c:v>
                </c:pt>
                <c:pt idx="3">
                  <c:v>6222</c:v>
                </c:pt>
                <c:pt idx="4">
                  <c:v>5553</c:v>
                </c:pt>
                <c:pt idx="5">
                  <c:v>5322</c:v>
                </c:pt>
                <c:pt idx="6">
                  <c:v>5256</c:v>
                </c:pt>
                <c:pt idx="7">
                  <c:v>4629</c:v>
                </c:pt>
                <c:pt idx="8">
                  <c:v>3363</c:v>
                </c:pt>
                <c:pt idx="9">
                  <c:v>3312</c:v>
                </c:pt>
              </c:numCache>
            </c:numRef>
          </c:val>
          <c:extLst>
            <c:ext xmlns:c16="http://schemas.microsoft.com/office/drawing/2014/chart" uri="{C3380CC4-5D6E-409C-BE32-E72D297353CC}">
              <c16:uniqueId val="{00000000-C5CB-49DC-9EBA-844FEE4DD369}"/>
            </c:ext>
          </c:extLst>
        </c:ser>
        <c:ser>
          <c:idx val="1"/>
          <c:order val="1"/>
          <c:tx>
            <c:strRef>
              <c:f>'F19'!$O$5</c:f>
              <c:strCache>
                <c:ptCount val="1"/>
                <c:pt idx="0">
                  <c:v>Skills not difficult to obtain</c:v>
                </c:pt>
              </c:strCache>
            </c:strRef>
          </c:tx>
          <c:spPr>
            <a:solidFill>
              <a:srgbClr val="4298B5">
                <a:lumMod val="60000"/>
                <a:lumOff val="40000"/>
              </a:srgbClr>
            </a:solidFill>
            <a:ln>
              <a:noFill/>
            </a:ln>
            <a:effectLst/>
          </c:spPr>
          <c:invertIfNegative val="0"/>
          <c:cat>
            <c:strRef>
              <c:f>'F19'!$M$6:$M$15</c:f>
              <c:strCache>
                <c:ptCount val="10"/>
                <c:pt idx="0">
                  <c:v>Professional / technical skills</c:v>
                </c:pt>
                <c:pt idx="1">
                  <c:v>Trade related skills (eg plumbing, electrical, construction)</c:v>
                </c:pt>
                <c:pt idx="2">
                  <c:v>Management / supervisory skills</c:v>
                </c:pt>
                <c:pt idx="3">
                  <c:v>Customer service / sales skills</c:v>
                </c:pt>
                <c:pt idx="4">
                  <c:v>Oral communication skills</c:v>
                </c:pt>
                <c:pt idx="5">
                  <c:v>Written communication skills</c:v>
                </c:pt>
                <c:pt idx="6">
                  <c:v>Team working skills</c:v>
                </c:pt>
                <c:pt idx="7">
                  <c:v>Numeracy skills (eg ability to use numbers and measures)</c:v>
                </c:pt>
                <c:pt idx="8">
                  <c:v>Computer skills</c:v>
                </c:pt>
                <c:pt idx="9">
                  <c:v>Marketing skills</c:v>
                </c:pt>
              </c:strCache>
            </c:strRef>
          </c:cat>
          <c:val>
            <c:numRef>
              <c:f>'F19'!$O$6:$O$15</c:f>
              <c:numCache>
                <c:formatCode>#,##0</c:formatCode>
                <c:ptCount val="10"/>
                <c:pt idx="0">
                  <c:v>7668</c:v>
                </c:pt>
                <c:pt idx="1">
                  <c:v>5706</c:v>
                </c:pt>
                <c:pt idx="2">
                  <c:v>8571</c:v>
                </c:pt>
                <c:pt idx="3">
                  <c:v>14214</c:v>
                </c:pt>
                <c:pt idx="4">
                  <c:v>19332</c:v>
                </c:pt>
                <c:pt idx="5">
                  <c:v>16725</c:v>
                </c:pt>
                <c:pt idx="6">
                  <c:v>20775</c:v>
                </c:pt>
                <c:pt idx="7">
                  <c:v>18303</c:v>
                </c:pt>
                <c:pt idx="8">
                  <c:v>15189</c:v>
                </c:pt>
                <c:pt idx="9">
                  <c:v>7611</c:v>
                </c:pt>
              </c:numCache>
            </c:numRef>
          </c:val>
          <c:extLst>
            <c:ext xmlns:c16="http://schemas.microsoft.com/office/drawing/2014/chart" uri="{C3380CC4-5D6E-409C-BE32-E72D297353CC}">
              <c16:uniqueId val="{00000001-C5CB-49DC-9EBA-844FEE4DD369}"/>
            </c:ext>
          </c:extLst>
        </c:ser>
        <c:ser>
          <c:idx val="2"/>
          <c:order val="2"/>
          <c:tx>
            <c:strRef>
              <c:f>'F19'!$P$5</c:f>
              <c:strCache>
                <c:ptCount val="1"/>
                <c:pt idx="0">
                  <c:v>Skills not required</c:v>
                </c:pt>
              </c:strCache>
            </c:strRef>
          </c:tx>
          <c:spPr>
            <a:solidFill>
              <a:srgbClr val="4298B5">
                <a:lumMod val="20000"/>
                <a:lumOff val="80000"/>
              </a:srgbClr>
            </a:solidFill>
            <a:ln>
              <a:noFill/>
            </a:ln>
            <a:effectLst/>
          </c:spPr>
          <c:invertIfNegative val="0"/>
          <c:cat>
            <c:strRef>
              <c:f>'F19'!$M$6:$M$15</c:f>
              <c:strCache>
                <c:ptCount val="10"/>
                <c:pt idx="0">
                  <c:v>Professional / technical skills</c:v>
                </c:pt>
                <c:pt idx="1">
                  <c:v>Trade related skills (eg plumbing, electrical, construction)</c:v>
                </c:pt>
                <c:pt idx="2">
                  <c:v>Management / supervisory skills</c:v>
                </c:pt>
                <c:pt idx="3">
                  <c:v>Customer service / sales skills</c:v>
                </c:pt>
                <c:pt idx="4">
                  <c:v>Oral communication skills</c:v>
                </c:pt>
                <c:pt idx="5">
                  <c:v>Written communication skills</c:v>
                </c:pt>
                <c:pt idx="6">
                  <c:v>Team working skills</c:v>
                </c:pt>
                <c:pt idx="7">
                  <c:v>Numeracy skills (eg ability to use numbers and measures)</c:v>
                </c:pt>
                <c:pt idx="8">
                  <c:v>Computer skills</c:v>
                </c:pt>
                <c:pt idx="9">
                  <c:v>Marketing skills</c:v>
                </c:pt>
              </c:strCache>
            </c:strRef>
          </c:cat>
          <c:val>
            <c:numRef>
              <c:f>'F19'!$P$6:$P$15</c:f>
              <c:numCache>
                <c:formatCode>#,##0</c:formatCode>
                <c:ptCount val="10"/>
                <c:pt idx="0">
                  <c:v>13329</c:v>
                </c:pt>
                <c:pt idx="1">
                  <c:v>15969</c:v>
                </c:pt>
                <c:pt idx="2">
                  <c:v>13824</c:v>
                </c:pt>
                <c:pt idx="3">
                  <c:v>10017</c:v>
                </c:pt>
                <c:pt idx="4">
                  <c:v>5565</c:v>
                </c:pt>
                <c:pt idx="5">
                  <c:v>8397</c:v>
                </c:pt>
                <c:pt idx="6">
                  <c:v>4419</c:v>
                </c:pt>
                <c:pt idx="7">
                  <c:v>7512</c:v>
                </c:pt>
                <c:pt idx="8">
                  <c:v>11901</c:v>
                </c:pt>
                <c:pt idx="9">
                  <c:v>19527</c:v>
                </c:pt>
              </c:numCache>
            </c:numRef>
          </c:val>
          <c:extLst>
            <c:ext xmlns:c16="http://schemas.microsoft.com/office/drawing/2014/chart" uri="{C3380CC4-5D6E-409C-BE32-E72D297353CC}">
              <c16:uniqueId val="{00000002-C5CB-49DC-9EBA-844FEE4DD369}"/>
            </c:ext>
          </c:extLst>
        </c:ser>
        <c:ser>
          <c:idx val="3"/>
          <c:order val="3"/>
          <c:tx>
            <c:strRef>
              <c:f>'F19'!$Q$5</c:f>
              <c:strCache>
                <c:ptCount val="1"/>
              </c:strCache>
            </c:strRef>
          </c:tx>
          <c:spPr>
            <a:solidFill>
              <a:schemeClr val="accent4"/>
            </a:solidFill>
            <a:ln>
              <a:noFill/>
            </a:ln>
            <a:effectLst/>
          </c:spPr>
          <c:invertIfNegative val="0"/>
          <c:dLbls>
            <c:dLbl>
              <c:idx val="0"/>
              <c:layout>
                <c:manualLayout>
                  <c:x val="6.8114565066145119E-2"/>
                  <c:y val="4.09195523652443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CB-49DC-9EBA-844FEE4DD369}"/>
                </c:ext>
              </c:extLst>
            </c:dLbl>
            <c:dLbl>
              <c:idx val="1"/>
              <c:layout>
                <c:manualLayout>
                  <c:x val="6.8114059691485609E-2"/>
                  <c:y val="2.05735494104649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CB-49DC-9EBA-844FEE4DD369}"/>
                </c:ext>
              </c:extLst>
            </c:dLbl>
            <c:dLbl>
              <c:idx val="2"/>
              <c:layout>
                <c:manualLayout>
                  <c:x val="6.8115070440804462E-2"/>
                  <c:y val="6.13793285517369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CB-49DC-9EBA-844FEE4DD369}"/>
                </c:ext>
              </c:extLst>
            </c:dLbl>
            <c:dLbl>
              <c:idx val="3"/>
              <c:layout>
                <c:manualLayout>
                  <c:x val="6.8116586564782977E-2"/>
                  <c:y val="6.13793285517369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CB-49DC-9EBA-844FEE4DD369}"/>
                </c:ext>
              </c:extLst>
            </c:dLbl>
            <c:dLbl>
              <c:idx val="4"/>
              <c:layout>
                <c:manualLayout>
                  <c:x val="6.8117260397662471E-2"/>
                  <c:y val="4.091955236941252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CB-49DC-9EBA-844FEE4DD369}"/>
                </c:ext>
              </c:extLst>
            </c:dLbl>
            <c:dLbl>
              <c:idx val="5"/>
              <c:layout>
                <c:manualLayout>
                  <c:x val="6.8117091939442487E-2"/>
                  <c:y val="-2.61250882072100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CB-49DC-9EBA-844FEE4DD369}"/>
                </c:ext>
              </c:extLst>
            </c:dLbl>
            <c:dLbl>
              <c:idx val="6"/>
              <c:layout>
                <c:manualLayout>
                  <c:x val="6.8117428855882303E-2"/>
                  <c:y val="4.091955236464886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CB-49DC-9EBA-844FEE4DD369}"/>
                </c:ext>
              </c:extLst>
            </c:dLbl>
            <c:dLbl>
              <c:idx val="7"/>
              <c:layout>
                <c:manualLayout>
                  <c:x val="6.8117428855882303E-2"/>
                  <c:y val="2.05735494104649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CB-49DC-9EBA-844FEE4DD369}"/>
                </c:ext>
              </c:extLst>
            </c:dLbl>
            <c:dLbl>
              <c:idx val="8"/>
              <c:layout>
                <c:manualLayout>
                  <c:x val="6.8117597314102149E-2"/>
                  <c:y val="6.13793285565006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CB-49DC-9EBA-844FEE4DD369}"/>
                </c:ext>
              </c:extLst>
            </c:dLbl>
            <c:dLbl>
              <c:idx val="9"/>
              <c:layout>
                <c:manualLayout>
                  <c:x val="6.5977167172883613E-2"/>
                  <c:y val="2.61304651062324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CB-49DC-9EBA-844FEE4DD3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'F19'!$M$6:$M$15</c:f>
              <c:strCache>
                <c:ptCount val="10"/>
                <c:pt idx="0">
                  <c:v>Professional / technical skills</c:v>
                </c:pt>
                <c:pt idx="1">
                  <c:v>Trade related skills (eg plumbing, electrical, construction)</c:v>
                </c:pt>
                <c:pt idx="2">
                  <c:v>Management / supervisory skills</c:v>
                </c:pt>
                <c:pt idx="3">
                  <c:v>Customer service / sales skills</c:v>
                </c:pt>
                <c:pt idx="4">
                  <c:v>Oral communication skills</c:v>
                </c:pt>
                <c:pt idx="5">
                  <c:v>Written communication skills</c:v>
                </c:pt>
                <c:pt idx="6">
                  <c:v>Team working skills</c:v>
                </c:pt>
                <c:pt idx="7">
                  <c:v>Numeracy skills (eg ability to use numbers and measures)</c:v>
                </c:pt>
                <c:pt idx="8">
                  <c:v>Computer skills</c:v>
                </c:pt>
                <c:pt idx="9">
                  <c:v>Marketing skills</c:v>
                </c:pt>
              </c:strCache>
            </c:strRef>
          </c:cat>
          <c:val>
            <c:numRef>
              <c:f>'F19'!$Q$6:$Q$15</c:f>
              <c:numCache>
                <c:formatCode>0%</c:formatCode>
                <c:ptCount val="10"/>
                <c:pt idx="0">
                  <c:v>0.55220742817098811</c:v>
                </c:pt>
                <c:pt idx="1">
                  <c:v>0.60612963346448545</c:v>
                </c:pt>
                <c:pt idx="2">
                  <c:v>0.48410978692668832</c:v>
                </c:pt>
                <c:pt idx="3">
                  <c:v>0.30446271285965942</c:v>
                </c:pt>
                <c:pt idx="4">
                  <c:v>0.22314647377938518</c:v>
                </c:pt>
                <c:pt idx="5">
                  <c:v>0.24139338685535447</c:v>
                </c:pt>
                <c:pt idx="6">
                  <c:v>0.20191310360723752</c:v>
                </c:pt>
                <c:pt idx="7">
                  <c:v>0.20185766614338044</c:v>
                </c:pt>
                <c:pt idx="8">
                  <c:v>0.18127425614489004</c:v>
                </c:pt>
                <c:pt idx="9">
                  <c:v>0.30321340291128812</c:v>
                </c:pt>
              </c:numCache>
            </c:numRef>
          </c:val>
          <c:extLst>
            <c:ext xmlns:c16="http://schemas.microsoft.com/office/drawing/2014/chart" uri="{C3380CC4-5D6E-409C-BE32-E72D297353CC}">
              <c16:uniqueId val="{0000000D-C5CB-49DC-9EBA-844FEE4DD369}"/>
            </c:ext>
          </c:extLst>
        </c:ser>
        <c:dLbls>
          <c:showLegendKey val="0"/>
          <c:showVal val="0"/>
          <c:showCatName val="0"/>
          <c:showSerName val="0"/>
          <c:showPercent val="0"/>
          <c:showBubbleSize val="0"/>
        </c:dLbls>
        <c:gapWidth val="100"/>
        <c:overlap val="10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50022605924723873"/>
              <c:y val="0.8784367381099669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valAx>
      <c:spPr>
        <a:noFill/>
        <a:ln>
          <a:solidFill>
            <a:sysClr val="window" lastClr="FFFFFF">
              <a:lumMod val="85000"/>
            </a:sysClr>
          </a:solidFill>
        </a:ln>
        <a:effectLst/>
      </c:spPr>
    </c:plotArea>
    <c:legend>
      <c:legendPos val="b"/>
      <c:legendEntry>
        <c:idx val="3"/>
        <c:delete val="1"/>
      </c:legendEntry>
      <c:layout>
        <c:manualLayout>
          <c:xMode val="edge"/>
          <c:yMode val="edge"/>
          <c:x val="4.24288979968633E-2"/>
          <c:y val="0.946939970651971"/>
          <c:w val="0.82960996986157554"/>
          <c:h val="4.936085711166676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78668395247954"/>
          <c:y val="5.1411025003655506E-2"/>
          <c:w val="0.6646909185501545"/>
          <c:h val="0.76736749277259542"/>
        </c:manualLayout>
      </c:layout>
      <c:barChart>
        <c:barDir val="bar"/>
        <c:grouping val="clustered"/>
        <c:varyColors val="0"/>
        <c:ser>
          <c:idx val="0"/>
          <c:order val="0"/>
          <c:spPr>
            <a:solidFill>
              <a:srgbClr val="4298B5"/>
            </a:solidFill>
            <a:ln>
              <a:noFill/>
            </a:ln>
            <a:effectLst/>
          </c:spPr>
          <c:invertIfNegative val="0"/>
          <c:cat>
            <c:strRef>
              <c:f>'F20'!$N$4:$N$14</c:f>
              <c:strCache>
                <c:ptCount val="11"/>
                <c:pt idx="0">
                  <c:v>Customer service / sales</c:v>
                </c:pt>
                <c:pt idx="1">
                  <c:v>Team working</c:v>
                </c:pt>
                <c:pt idx="2">
                  <c:v>Management / supervisory</c:v>
                </c:pt>
                <c:pt idx="3">
                  <c:v>Oral communication</c:v>
                </c:pt>
                <c:pt idx="4">
                  <c:v>Computer</c:v>
                </c:pt>
                <c:pt idx="5">
                  <c:v>Written communication</c:v>
                </c:pt>
                <c:pt idx="6">
                  <c:v>Professional / technical</c:v>
                </c:pt>
                <c:pt idx="7">
                  <c:v>Trade related</c:v>
                </c:pt>
                <c:pt idx="8">
                  <c:v>Numeracy </c:v>
                </c:pt>
                <c:pt idx="9">
                  <c:v>Marketing</c:v>
                </c:pt>
                <c:pt idx="10">
                  <c:v>None of the above</c:v>
                </c:pt>
              </c:strCache>
            </c:strRef>
          </c:cat>
          <c:val>
            <c:numRef>
              <c:f>'F20'!$P$4:$P$14</c:f>
              <c:numCache>
                <c:formatCode>0%</c:formatCode>
                <c:ptCount val="11"/>
                <c:pt idx="0">
                  <c:v>0.30444775748540193</c:v>
                </c:pt>
                <c:pt idx="1">
                  <c:v>0.27363647658094176</c:v>
                </c:pt>
                <c:pt idx="2">
                  <c:v>0.23133308485526152</c:v>
                </c:pt>
                <c:pt idx="3">
                  <c:v>0.22661200149086844</c:v>
                </c:pt>
                <c:pt idx="4">
                  <c:v>0.20623679960243507</c:v>
                </c:pt>
                <c:pt idx="5">
                  <c:v>0.19592495962231332</c:v>
                </c:pt>
                <c:pt idx="6">
                  <c:v>0.16995900111815132</c:v>
                </c:pt>
                <c:pt idx="7">
                  <c:v>0.13970679587526399</c:v>
                </c:pt>
                <c:pt idx="8">
                  <c:v>0.13293576841843707</c:v>
                </c:pt>
                <c:pt idx="9">
                  <c:v>0.12796620698223382</c:v>
                </c:pt>
                <c:pt idx="10">
                  <c:v>0.16623183004099887</c:v>
                </c:pt>
              </c:numCache>
            </c:numRef>
          </c:val>
          <c:extLst>
            <c:ext xmlns:c16="http://schemas.microsoft.com/office/drawing/2014/chart" uri="{C3380CC4-5D6E-409C-BE32-E72D297353CC}">
              <c16:uniqueId val="{00000000-39E4-48CA-B08F-68900F592AA0}"/>
            </c:ext>
          </c:extLst>
        </c:ser>
        <c:dLbls>
          <c:showLegendKey val="0"/>
          <c:showVal val="0"/>
          <c:showCatName val="0"/>
          <c:showSerName val="0"/>
          <c:showPercent val="0"/>
          <c:showBubbleSize val="0"/>
        </c:dLbls>
        <c:gapWidth val="15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0.48525016835016838"/>
              <c:y val="0.9441905555555555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3"/>
          <c:order val="0"/>
          <c:tx>
            <c:strRef>
              <c:f>'F21'!$N$12</c:f>
              <c:strCache>
                <c:ptCount val="1"/>
                <c:pt idx="0">
                  <c:v>Zero</c:v>
                </c:pt>
              </c:strCache>
            </c:strRef>
          </c:tx>
          <c:spPr>
            <a:solidFill>
              <a:srgbClr val="4298B5">
                <a:lumMod val="20000"/>
                <a:lumOff val="80000"/>
              </a:srgbClr>
            </a:solidFill>
            <a:ln>
              <a:solidFill>
                <a:srgbClr val="4298B5">
                  <a:lumMod val="20000"/>
                  <a:lumOff val="80000"/>
                </a:srgbClr>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'F21'!$O$12:$S$12</c:f>
              <c:numCache>
                <c:formatCode>0%</c:formatCode>
                <c:ptCount val="5"/>
                <c:pt idx="0">
                  <c:v>0.1516577763832235</c:v>
                </c:pt>
                <c:pt idx="1">
                  <c:v>5.8798646362098139E-2</c:v>
                </c:pt>
                <c:pt idx="2">
                  <c:v>3.3923303834808259E-2</c:v>
                </c:pt>
                <c:pt idx="3">
                  <c:v>1.9538188277087035E-2</c:v>
                </c:pt>
                <c:pt idx="4">
                  <c:v>0.12326270221007063</c:v>
                </c:pt>
              </c:numCache>
            </c:numRef>
          </c:val>
          <c:extLst>
            <c:ext xmlns:c16="http://schemas.microsoft.com/office/drawing/2014/chart" uri="{C3380CC4-5D6E-409C-BE32-E72D297353CC}">
              <c16:uniqueId val="{00000000-36B6-4D63-BF8D-3EC2963F17E2}"/>
            </c:ext>
          </c:extLst>
        </c:ser>
        <c:ser>
          <c:idx val="2"/>
          <c:order val="1"/>
          <c:tx>
            <c:strRef>
              <c:f>'F21'!$N$13</c:f>
              <c:strCache>
                <c:ptCount val="1"/>
                <c:pt idx="0">
                  <c:v>1-25%</c:v>
                </c:pt>
              </c:strCache>
            </c:strRef>
          </c:tx>
          <c:spPr>
            <a:solidFill>
              <a:srgbClr val="4298B5">
                <a:lumMod val="40000"/>
                <a:lumOff val="60000"/>
              </a:srgbClr>
            </a:solidFill>
            <a:ln>
              <a:solidFill>
                <a:srgbClr val="4298B5">
                  <a:lumMod val="40000"/>
                  <a:lumOff val="60000"/>
                </a:srgbClr>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'F21'!$O$13:$S$13</c:f>
              <c:numCache>
                <c:formatCode>0%</c:formatCode>
                <c:ptCount val="5"/>
                <c:pt idx="0">
                  <c:v>0.27298399748980234</c:v>
                </c:pt>
                <c:pt idx="1">
                  <c:v>0.37013536379018613</c:v>
                </c:pt>
                <c:pt idx="2">
                  <c:v>0.33775811209439527</c:v>
                </c:pt>
                <c:pt idx="3">
                  <c:v>0.27708703374777977</c:v>
                </c:pt>
                <c:pt idx="4">
                  <c:v>0.29399255715045186</c:v>
                </c:pt>
              </c:numCache>
            </c:numRef>
          </c:val>
          <c:extLst>
            <c:ext xmlns:c16="http://schemas.microsoft.com/office/drawing/2014/chart" uri="{C3380CC4-5D6E-409C-BE32-E72D297353CC}">
              <c16:uniqueId val="{00000001-36B6-4D63-BF8D-3EC2963F17E2}"/>
            </c:ext>
          </c:extLst>
        </c:ser>
        <c:ser>
          <c:idx val="1"/>
          <c:order val="2"/>
          <c:tx>
            <c:strRef>
              <c:f>'F21'!$N$14</c:f>
              <c:strCache>
                <c:ptCount val="1"/>
                <c:pt idx="0">
                  <c:v>26-50%</c:v>
                </c:pt>
              </c:strCache>
            </c:strRef>
          </c:tx>
          <c:spPr>
            <a:solidFill>
              <a:srgbClr val="4298B5">
                <a:lumMod val="60000"/>
                <a:lumOff val="40000"/>
              </a:srgbClr>
            </a:solidFill>
            <a:ln>
              <a:solidFill>
                <a:srgbClr val="4298B5">
                  <a:lumMod val="60000"/>
                  <a:lumOff val="40000"/>
                </a:srgbClr>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'F21'!$O$14:$S$14</c:f>
              <c:numCache>
                <c:formatCode>0%</c:formatCode>
                <c:ptCount val="5"/>
                <c:pt idx="0">
                  <c:v>0.19265767179165361</c:v>
                </c:pt>
                <c:pt idx="1">
                  <c:v>0.16201353637901861</c:v>
                </c:pt>
                <c:pt idx="2">
                  <c:v>0.19911504424778761</c:v>
                </c:pt>
                <c:pt idx="3">
                  <c:v>0.18117229129662521</c:v>
                </c:pt>
                <c:pt idx="4">
                  <c:v>0.18698260803523961</c:v>
                </c:pt>
              </c:numCache>
            </c:numRef>
          </c:val>
          <c:extLst>
            <c:ext xmlns:c16="http://schemas.microsoft.com/office/drawing/2014/chart" uri="{C3380CC4-5D6E-409C-BE32-E72D297353CC}">
              <c16:uniqueId val="{00000002-36B6-4D63-BF8D-3EC2963F17E2}"/>
            </c:ext>
          </c:extLst>
        </c:ser>
        <c:ser>
          <c:idx val="0"/>
          <c:order val="3"/>
          <c:tx>
            <c:strRef>
              <c:f>'F21'!$N$15</c:f>
              <c:strCache>
                <c:ptCount val="1"/>
                <c:pt idx="0">
                  <c:v>51-75%</c:v>
                </c:pt>
              </c:strCache>
            </c:strRef>
          </c:tx>
          <c:spPr>
            <a:solidFill>
              <a:srgbClr val="4298B5"/>
            </a:solidFill>
            <a:ln>
              <a:solidFill>
                <a:srgbClr val="4298B5"/>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'F21'!$O$15:$S$15</c:f>
              <c:numCache>
                <c:formatCode>0%</c:formatCode>
                <c:ptCount val="5"/>
                <c:pt idx="0">
                  <c:v>0.11139002196422969</c:v>
                </c:pt>
                <c:pt idx="1">
                  <c:v>0.10956006768189509</c:v>
                </c:pt>
                <c:pt idx="2">
                  <c:v>0.13716814159292035</c:v>
                </c:pt>
                <c:pt idx="3">
                  <c:v>0.17051509769094139</c:v>
                </c:pt>
                <c:pt idx="4">
                  <c:v>0.11483253588516747</c:v>
                </c:pt>
              </c:numCache>
            </c:numRef>
          </c:val>
          <c:extLst>
            <c:ext xmlns:c16="http://schemas.microsoft.com/office/drawing/2014/chart" uri="{C3380CC4-5D6E-409C-BE32-E72D297353CC}">
              <c16:uniqueId val="{00000003-36B6-4D63-BF8D-3EC2963F17E2}"/>
            </c:ext>
          </c:extLst>
        </c:ser>
        <c:ser>
          <c:idx val="4"/>
          <c:order val="4"/>
          <c:tx>
            <c:strRef>
              <c:f>'F21'!$N$16</c:f>
              <c:strCache>
                <c:ptCount val="1"/>
                <c:pt idx="0">
                  <c:v>76-99%</c:v>
                </c:pt>
              </c:strCache>
            </c:strRef>
          </c:tx>
          <c:spPr>
            <a:solidFill>
              <a:srgbClr val="4298B5">
                <a:lumMod val="75000"/>
              </a:srgbClr>
            </a:solidFill>
            <a:ln>
              <a:solidFill>
                <a:srgbClr val="4298B5">
                  <a:lumMod val="75000"/>
                </a:srgbClr>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'F21'!$O$16:$S$16</c:f>
              <c:numCache>
                <c:formatCode>0%</c:formatCode>
                <c:ptCount val="5"/>
                <c:pt idx="0">
                  <c:v>0.11661960046020291</c:v>
                </c:pt>
                <c:pt idx="1">
                  <c:v>0.15186125211505921</c:v>
                </c:pt>
                <c:pt idx="2">
                  <c:v>0.16814159292035399</c:v>
                </c:pt>
                <c:pt idx="3">
                  <c:v>0.21136767317939609</c:v>
                </c:pt>
                <c:pt idx="4">
                  <c:v>0.12964228753702439</c:v>
                </c:pt>
              </c:numCache>
            </c:numRef>
          </c:val>
          <c:extLst>
            <c:ext xmlns:c16="http://schemas.microsoft.com/office/drawing/2014/chart" uri="{C3380CC4-5D6E-409C-BE32-E72D297353CC}">
              <c16:uniqueId val="{00000004-36B6-4D63-BF8D-3EC2963F17E2}"/>
            </c:ext>
          </c:extLst>
        </c:ser>
        <c:ser>
          <c:idx val="5"/>
          <c:order val="5"/>
          <c:tx>
            <c:strRef>
              <c:f>'F21'!$N$17</c:f>
              <c:strCache>
                <c:ptCount val="1"/>
                <c:pt idx="0">
                  <c:v>100%</c:v>
                </c:pt>
              </c:strCache>
            </c:strRef>
          </c:tx>
          <c:spPr>
            <a:solidFill>
              <a:srgbClr val="4298B5">
                <a:lumMod val="50000"/>
              </a:srgbClr>
            </a:solidFill>
            <a:ln>
              <a:solidFill>
                <a:srgbClr val="4298B5">
                  <a:lumMod val="50000"/>
                </a:srgbClr>
              </a:solidFill>
            </a:ln>
            <a:effectLst/>
          </c:spPr>
          <c:invertIfNegative val="0"/>
          <c:cat>
            <c:strRef>
              <c:f>'F21'!$O$11:$S$11</c:f>
              <c:strCache>
                <c:ptCount val="5"/>
                <c:pt idx="0">
                  <c:v>6–19 employees</c:v>
                </c:pt>
                <c:pt idx="1">
                  <c:v>20–49 employees</c:v>
                </c:pt>
                <c:pt idx="2">
                  <c:v>50–99 employees</c:v>
                </c:pt>
                <c:pt idx="3">
                  <c:v>100+ employee</c:v>
                </c:pt>
                <c:pt idx="4">
                  <c:v>Overall</c:v>
                </c:pt>
              </c:strCache>
            </c:strRef>
          </c:cat>
          <c:val>
            <c:numRef>
              <c:f>'F21'!$O$17:$S$17</c:f>
              <c:numCache>
                <c:formatCode>0%</c:formatCode>
                <c:ptCount val="5"/>
                <c:pt idx="0">
                  <c:v>0.15469093191088798</c:v>
                </c:pt>
                <c:pt idx="1">
                  <c:v>0.1476311336717428</c:v>
                </c:pt>
                <c:pt idx="2">
                  <c:v>0.12389380530973451</c:v>
                </c:pt>
                <c:pt idx="3">
                  <c:v>0.14031971580817051</c:v>
                </c:pt>
                <c:pt idx="4">
                  <c:v>0.15128730918204603</c:v>
                </c:pt>
              </c:numCache>
            </c:numRef>
          </c:val>
          <c:extLst>
            <c:ext xmlns:c16="http://schemas.microsoft.com/office/drawing/2014/chart" uri="{C3380CC4-5D6E-409C-BE32-E72D297353CC}">
              <c16:uniqueId val="{00000005-36B6-4D63-BF8D-3EC2963F17E2}"/>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a:t>
                </a:r>
                <a:r>
                  <a:rPr lang="en-NZ" baseline="0"/>
                  <a:t> businesses</a:t>
                </a:r>
                <a:endParaRPr lang="en-NZ"/>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2270686824815272"/>
          <c:y val="0.93609069103056597"/>
          <c:w val="0.56158664407520498"/>
          <c:h val="6.375621991430774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2138047138047"/>
          <c:y val="2.4759955159136326E-2"/>
          <c:w val="0.84450151515151517"/>
          <c:h val="0.74934402829709157"/>
        </c:manualLayout>
      </c:layout>
      <c:lineChart>
        <c:grouping val="standard"/>
        <c:varyColors val="0"/>
        <c:ser>
          <c:idx val="0"/>
          <c:order val="0"/>
          <c:tx>
            <c:strRef>
              <c:f>'F3'!$C$4</c:f>
              <c:strCache>
                <c:ptCount val="1"/>
                <c:pt idx="0">
                  <c:v>Export sales</c:v>
                </c:pt>
              </c:strCache>
            </c:strRef>
          </c:tx>
          <c:spPr>
            <a:ln w="28575" cap="rnd">
              <a:solidFill>
                <a:srgbClr val="4298B5"/>
              </a:solidFill>
              <a:round/>
            </a:ln>
            <a:effectLst/>
          </c:spPr>
          <c:marker>
            <c:symbol val="none"/>
          </c:marker>
          <c:dPt>
            <c:idx val="5"/>
            <c:marker>
              <c:symbol val="none"/>
            </c:marker>
            <c:bubble3D val="0"/>
            <c:spPr>
              <a:ln w="12700" cap="rnd">
                <a:solidFill>
                  <a:srgbClr val="4298B5">
                    <a:alpha val="50000"/>
                  </a:srgbClr>
                </a:solidFill>
                <a:prstDash val="dash"/>
                <a:round/>
              </a:ln>
              <a:effectLst/>
            </c:spPr>
            <c:extLst>
              <c:ext xmlns:c16="http://schemas.microsoft.com/office/drawing/2014/chart" uri="{C3380CC4-5D6E-409C-BE32-E72D297353CC}">
                <c16:uniqueId val="{00000001-819A-4E14-B5DD-5D330CCC991E}"/>
              </c:ext>
            </c:extLst>
          </c:dPt>
          <c:cat>
            <c:numRef>
              <c:f>'F3'!$B$5:$B$20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'F3'!$C$5:$C$20</c:f>
              <c:numCache>
                <c:formatCode>0%</c:formatCode>
                <c:ptCount val="16"/>
                <c:pt idx="0">
                  <c:v>0.16052697826634221</c:v>
                </c:pt>
                <c:pt idx="1">
                  <c:v>0.14463569518716576</c:v>
                </c:pt>
                <c:pt idx="2">
                  <c:v>0.17474034067303698</c:v>
                </c:pt>
                <c:pt idx="3">
                  <c:v>0.14966334270859968</c:v>
                </c:pt>
                <c:pt idx="4">
                  <c:v>0.17515274949083504</c:v>
                </c:pt>
                <c:pt idx="5">
                  <c:v>0.24695579649708091</c:v>
                </c:pt>
                <c:pt idx="6">
                  <c:v>0.24220425672331297</c:v>
                </c:pt>
                <c:pt idx="7">
                  <c:v>0.23827970590560518</c:v>
                </c:pt>
                <c:pt idx="8">
                  <c:v>0.26371681415929205</c:v>
                </c:pt>
                <c:pt idx="9">
                  <c:v>0.24576077864801155</c:v>
                </c:pt>
                <c:pt idx="10">
                  <c:v>0.23685718378455808</c:v>
                </c:pt>
                <c:pt idx="11">
                  <c:v>0.2399864452727889</c:v>
                </c:pt>
                <c:pt idx="12">
                  <c:v>0.25606130673184913</c:v>
                </c:pt>
                <c:pt idx="13">
                  <c:v>0.23795742491478553</c:v>
                </c:pt>
                <c:pt idx="14">
                  <c:v>0.21475534201542545</c:v>
                </c:pt>
                <c:pt idx="15">
                  <c:v>0.2405189620758483</c:v>
                </c:pt>
              </c:numCache>
            </c:numRef>
          </c:val>
          <c:smooth val="0"/>
          <c:extLst>
            <c:ext xmlns:c16="http://schemas.microsoft.com/office/drawing/2014/chart" uri="{C3380CC4-5D6E-409C-BE32-E72D297353CC}">
              <c16:uniqueId val="{00000002-819A-4E14-B5DD-5D330CCC991E}"/>
            </c:ext>
          </c:extLst>
        </c:ser>
        <c:ser>
          <c:idx val="1"/>
          <c:order val="1"/>
          <c:tx>
            <c:strRef>
              <c:f>'F3'!$D$4</c:f>
              <c:strCache>
                <c:ptCount val="1"/>
                <c:pt idx="0">
                  <c:v>Tourism sales</c:v>
                </c:pt>
              </c:strCache>
            </c:strRef>
          </c:tx>
          <c:spPr>
            <a:ln w="28575" cap="rnd">
              <a:solidFill>
                <a:srgbClr val="DC8633">
                  <a:alpha val="80000"/>
                </a:srgbClr>
              </a:solidFill>
              <a:prstDash val="sysDash"/>
              <a:round/>
            </a:ln>
            <a:effectLst/>
          </c:spPr>
          <c:marker>
            <c:symbol val="none"/>
          </c:marker>
          <c:cat>
            <c:numRef>
              <c:f>'F3'!$B$5:$B$20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'F3'!$D$5:$D$20</c:f>
              <c:numCache>
                <c:formatCode>0%</c:formatCode>
                <c:ptCount val="16"/>
                <c:pt idx="0">
                  <c:v>0.18118888985030718</c:v>
                </c:pt>
                <c:pt idx="1">
                  <c:v>0.18478731698865114</c:v>
                </c:pt>
                <c:pt idx="2">
                  <c:v>0.19746205950441567</c:v>
                </c:pt>
                <c:pt idx="3">
                  <c:v>0.20718741762586768</c:v>
                </c:pt>
                <c:pt idx="4">
                  <c:v>0.21960024654398169</c:v>
                </c:pt>
                <c:pt idx="5">
                  <c:v>0.22818791946308725</c:v>
                </c:pt>
                <c:pt idx="6">
                  <c:v>0.19895107901298253</c:v>
                </c:pt>
                <c:pt idx="7">
                  <c:v>0.20667532889394186</c:v>
                </c:pt>
                <c:pt idx="8">
                  <c:v>0.20758136969028293</c:v>
                </c:pt>
                <c:pt idx="9">
                  <c:v>0.23448275862068965</c:v>
                </c:pt>
                <c:pt idx="10">
                  <c:v>0.24055313170154552</c:v>
                </c:pt>
                <c:pt idx="11">
                  <c:v>0.24703487964067655</c:v>
                </c:pt>
                <c:pt idx="12">
                  <c:v>0.24093991916147153</c:v>
                </c:pt>
                <c:pt idx="13">
                  <c:v>0.27259571109064595</c:v>
                </c:pt>
                <c:pt idx="14">
                  <c:v>0.20195630909683729</c:v>
                </c:pt>
                <c:pt idx="15">
                  <c:v>0.18090161828923709</c:v>
                </c:pt>
              </c:numCache>
            </c:numRef>
          </c:val>
          <c:smooth val="0"/>
          <c:extLst>
            <c:ext xmlns:c16="http://schemas.microsoft.com/office/drawing/2014/chart" uri="{C3380CC4-5D6E-409C-BE32-E72D297353CC}">
              <c16:uniqueId val="{00000003-819A-4E14-B5DD-5D330CCC991E}"/>
            </c:ext>
          </c:extLst>
        </c:ser>
        <c:ser>
          <c:idx val="2"/>
          <c:order val="2"/>
          <c:tx>
            <c:strRef>
              <c:f>'F3'!$E$4</c:f>
              <c:strCache>
                <c:ptCount val="1"/>
                <c:pt idx="0">
                  <c:v>Investment in expansion</c:v>
                </c:pt>
              </c:strCache>
            </c:strRef>
          </c:tx>
          <c:spPr>
            <a:ln w="28575" cap="rnd">
              <a:solidFill>
                <a:srgbClr val="A8AD00">
                  <a:alpha val="50000"/>
                </a:srgbClr>
              </a:solidFill>
              <a:round/>
            </a:ln>
            <a:effectLst/>
          </c:spPr>
          <c:marker>
            <c:symbol val="none"/>
          </c:marker>
          <c:cat>
            <c:numRef>
              <c:f>'F3'!$B$5:$B$20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'F3'!$E$5:$E$20</c:f>
              <c:numCache>
                <c:formatCode>0%</c:formatCode>
                <c:ptCount val="16"/>
                <c:pt idx="0">
                  <c:v>0.20535117056856186</c:v>
                </c:pt>
                <c:pt idx="1">
                  <c:v>0.21809262492724701</c:v>
                </c:pt>
                <c:pt idx="2">
                  <c:v>0.25707683419988447</c:v>
                </c:pt>
                <c:pt idx="3">
                  <c:v>0.25100603621730383</c:v>
                </c:pt>
                <c:pt idx="4">
                  <c:v>0.26145054206235818</c:v>
                </c:pt>
                <c:pt idx="5">
                  <c:v>0.2608731808731809</c:v>
                </c:pt>
                <c:pt idx="6">
                  <c:v>0.27928594932543599</c:v>
                </c:pt>
                <c:pt idx="7">
                  <c:v>0.28512852862324556</c:v>
                </c:pt>
                <c:pt idx="8">
                  <c:v>0.28877621571790735</c:v>
                </c:pt>
                <c:pt idx="9">
                  <c:v>0.30198283066170328</c:v>
                </c:pt>
                <c:pt idx="10">
                  <c:v>0.32579444603492702</c:v>
                </c:pt>
                <c:pt idx="11">
                  <c:v>0.31980244909004801</c:v>
                </c:pt>
                <c:pt idx="12">
                  <c:v>0.31504588367333464</c:v>
                </c:pt>
                <c:pt idx="13">
                  <c:v>0.30504115226337447</c:v>
                </c:pt>
                <c:pt idx="14">
                  <c:v>0.2945482079757698</c:v>
                </c:pt>
                <c:pt idx="15">
                  <c:v>0.28444527270468384</c:v>
                </c:pt>
              </c:numCache>
            </c:numRef>
          </c:val>
          <c:smooth val="0"/>
          <c:extLst>
            <c:ext xmlns:c16="http://schemas.microsoft.com/office/drawing/2014/chart" uri="{C3380CC4-5D6E-409C-BE32-E72D297353CC}">
              <c16:uniqueId val="{00000004-819A-4E14-B5DD-5D330CCC991E}"/>
            </c:ext>
          </c:extLst>
        </c:ser>
        <c:ser>
          <c:idx val="3"/>
          <c:order val="3"/>
          <c:tx>
            <c:strRef>
              <c:f>'F3'!$F$4</c:f>
              <c:strCache>
                <c:ptCount val="1"/>
                <c:pt idx="0">
                  <c:v>Research &amp; Development</c:v>
                </c:pt>
              </c:strCache>
            </c:strRef>
          </c:tx>
          <c:spPr>
            <a:ln w="28575" cap="rnd">
              <a:solidFill>
                <a:srgbClr val="4298B5">
                  <a:alpha val="50000"/>
                </a:srgbClr>
              </a:solidFill>
              <a:prstDash val="sysDot"/>
              <a:round/>
            </a:ln>
            <a:effectLst/>
          </c:spPr>
          <c:marker>
            <c:symbol val="none"/>
          </c:marker>
          <c:cat>
            <c:numRef>
              <c:f>'F3'!$B$5:$B$20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'F3'!$F$5:$F$20</c:f>
              <c:numCache>
                <c:formatCode>0%</c:formatCode>
                <c:ptCount val="16"/>
                <c:pt idx="0">
                  <c:v>6.7375584857507442E-2</c:v>
                </c:pt>
                <c:pt idx="1">
                  <c:v>6.8572874493927127E-2</c:v>
                </c:pt>
                <c:pt idx="2">
                  <c:v>7.970288766483058E-2</c:v>
                </c:pt>
                <c:pt idx="3">
                  <c:v>7.4515520493911844E-2</c:v>
                </c:pt>
                <c:pt idx="4">
                  <c:v>8.889837745516653E-2</c:v>
                </c:pt>
                <c:pt idx="5">
                  <c:v>8.1065188172043015E-2</c:v>
                </c:pt>
                <c:pt idx="6">
                  <c:v>8.4538653366583547E-2</c:v>
                </c:pt>
                <c:pt idx="7">
                  <c:v>7.6244235967562413E-2</c:v>
                </c:pt>
                <c:pt idx="8">
                  <c:v>9.1291151062339482E-2</c:v>
                </c:pt>
                <c:pt idx="9">
                  <c:v>7.4477958236658939E-2</c:v>
                </c:pt>
                <c:pt idx="10">
                  <c:v>0.11312715786380666</c:v>
                </c:pt>
                <c:pt idx="11">
                  <c:v>7.5019014035815526E-2</c:v>
                </c:pt>
                <c:pt idx="12">
                  <c:v>0.11340275445078939</c:v>
                </c:pt>
                <c:pt idx="13">
                  <c:v>7.7225645732266951E-2</c:v>
                </c:pt>
                <c:pt idx="14">
                  <c:v>0.10143522110162917</c:v>
                </c:pt>
                <c:pt idx="15">
                  <c:v>8.1041320199565045E-2</c:v>
                </c:pt>
              </c:numCache>
            </c:numRef>
          </c:val>
          <c:smooth val="0"/>
          <c:extLst>
            <c:ext xmlns:c16="http://schemas.microsoft.com/office/drawing/2014/chart" uri="{C3380CC4-5D6E-409C-BE32-E72D297353CC}">
              <c16:uniqueId val="{00000005-819A-4E14-B5DD-5D330CCC991E}"/>
            </c:ext>
          </c:extLst>
        </c:ser>
        <c:dLbls>
          <c:showLegendKey val="0"/>
          <c:showVal val="0"/>
          <c:showCatName val="0"/>
          <c:showSerName val="0"/>
          <c:showPercent val="0"/>
          <c:showBubbleSize val="0"/>
        </c:dLbls>
        <c:smooth val="0"/>
        <c:axId val="337098232"/>
        <c:axId val="337097904"/>
      </c:lineChart>
      <c:catAx>
        <c:axId val="337098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7904"/>
        <c:crosses val="autoZero"/>
        <c:auto val="1"/>
        <c:lblAlgn val="ctr"/>
        <c:lblOffset val="100"/>
        <c:tickLblSkip val="2"/>
        <c:noMultiLvlLbl val="0"/>
      </c:catAx>
      <c:valAx>
        <c:axId val="33709790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Percentage of businesses undertaking activity</a:t>
                </a:r>
              </a:p>
            </c:rich>
          </c:tx>
          <c:layout>
            <c:manualLayout>
              <c:xMode val="edge"/>
              <c:yMode val="edge"/>
              <c:x val="0"/>
              <c:y val="6.794031430381775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8232"/>
        <c:crosses val="autoZero"/>
        <c:crossBetween val="midCat"/>
      </c:valAx>
      <c:spPr>
        <a:noFill/>
        <a:ln>
          <a:noFill/>
        </a:ln>
        <a:effectLst/>
      </c:spPr>
    </c:plotArea>
    <c:legend>
      <c:legendPos val="b"/>
      <c:layout>
        <c:manualLayout>
          <c:xMode val="edge"/>
          <c:yMode val="edge"/>
          <c:x val="0.18342895622895622"/>
          <c:y val="0.87307528948119673"/>
          <c:w val="0.63528013468013456"/>
          <c:h val="0.1269247105188032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08971655889246"/>
          <c:y val="2.4715000000000001E-2"/>
          <c:w val="0.87774487946439084"/>
          <c:h val="0.70754888888888889"/>
        </c:manualLayout>
      </c:layout>
      <c:barChart>
        <c:barDir val="col"/>
        <c:grouping val="percentStacked"/>
        <c:varyColors val="0"/>
        <c:ser>
          <c:idx val="3"/>
          <c:order val="0"/>
          <c:tx>
            <c:strRef>
              <c:f>'F22'!$C$3</c:f>
              <c:strCache>
                <c:ptCount val="1"/>
                <c:pt idx="0">
                  <c:v>Bad</c:v>
                </c:pt>
              </c:strCache>
            </c:strRef>
          </c:tx>
          <c:spPr>
            <a:solidFill>
              <a:srgbClr val="4298B5"/>
            </a:solidFill>
            <a:ln>
              <a:noFill/>
            </a:ln>
            <a:effectLst/>
          </c:spPr>
          <c:invertIfNegative val="0"/>
          <c:cat>
            <c:strRef>
              <c:f>'F22'!$B$4:$B$10</c:f>
              <c:strCache>
                <c:ptCount val="7"/>
                <c:pt idx="0">
                  <c:v>Transport infrastructure</c:v>
                </c:pt>
                <c:pt idx="1">
                  <c:v>ICT infrastructure </c:v>
                </c:pt>
                <c:pt idx="2">
                  <c:v>Water and waste infrastructure</c:v>
                </c:pt>
                <c:pt idx="3">
                  <c:v>Local body planning and regulatory processes</c:v>
                </c:pt>
                <c:pt idx="4">
                  <c:v>Skilled labour market</c:v>
                </c:pt>
                <c:pt idx="5">
                  <c:v>Unskilled labour market</c:v>
                </c:pt>
                <c:pt idx="6">
                  <c:v>Business networks</c:v>
                </c:pt>
              </c:strCache>
            </c:strRef>
          </c:cat>
          <c:val>
            <c:numRef>
              <c:f>'F22'!$C$4:$C$10</c:f>
              <c:numCache>
                <c:formatCode>General</c:formatCode>
                <c:ptCount val="7"/>
                <c:pt idx="0">
                  <c:v>13605</c:v>
                </c:pt>
                <c:pt idx="1">
                  <c:v>4974</c:v>
                </c:pt>
                <c:pt idx="2">
                  <c:v>4806</c:v>
                </c:pt>
                <c:pt idx="3">
                  <c:v>11754</c:v>
                </c:pt>
                <c:pt idx="4">
                  <c:v>20022</c:v>
                </c:pt>
                <c:pt idx="5">
                  <c:v>13845</c:v>
                </c:pt>
                <c:pt idx="6">
                  <c:v>2139</c:v>
                </c:pt>
              </c:numCache>
            </c:numRef>
          </c:val>
          <c:extLst>
            <c:ext xmlns:c16="http://schemas.microsoft.com/office/drawing/2014/chart" uri="{C3380CC4-5D6E-409C-BE32-E72D297353CC}">
              <c16:uniqueId val="{00000000-E9D7-40DE-9FA4-D4384BCF2312}"/>
            </c:ext>
          </c:extLst>
        </c:ser>
        <c:ser>
          <c:idx val="2"/>
          <c:order val="1"/>
          <c:tx>
            <c:strRef>
              <c:f>'F22'!$D$3</c:f>
              <c:strCache>
                <c:ptCount val="1"/>
                <c:pt idx="0">
                  <c:v>Neither bad nor good</c:v>
                </c:pt>
              </c:strCache>
            </c:strRef>
          </c:tx>
          <c:spPr>
            <a:solidFill>
              <a:srgbClr val="4298B5">
                <a:lumMod val="60000"/>
                <a:lumOff val="40000"/>
              </a:srgbClr>
            </a:solidFill>
            <a:ln>
              <a:noFill/>
            </a:ln>
            <a:effectLst/>
          </c:spPr>
          <c:invertIfNegative val="0"/>
          <c:cat>
            <c:strRef>
              <c:f>'F22'!$B$4:$B$10</c:f>
              <c:strCache>
                <c:ptCount val="7"/>
                <c:pt idx="0">
                  <c:v>Transport infrastructure</c:v>
                </c:pt>
                <c:pt idx="1">
                  <c:v>ICT infrastructure </c:v>
                </c:pt>
                <c:pt idx="2">
                  <c:v>Water and waste infrastructure</c:v>
                </c:pt>
                <c:pt idx="3">
                  <c:v>Local body planning and regulatory processes</c:v>
                </c:pt>
                <c:pt idx="4">
                  <c:v>Skilled labour market</c:v>
                </c:pt>
                <c:pt idx="5">
                  <c:v>Unskilled labour market</c:v>
                </c:pt>
                <c:pt idx="6">
                  <c:v>Business networks</c:v>
                </c:pt>
              </c:strCache>
            </c:strRef>
          </c:cat>
          <c:val>
            <c:numRef>
              <c:f>'F22'!$D$4:$D$10</c:f>
              <c:numCache>
                <c:formatCode>General</c:formatCode>
                <c:ptCount val="7"/>
                <c:pt idx="0">
                  <c:v>16884</c:v>
                </c:pt>
                <c:pt idx="1">
                  <c:v>11757</c:v>
                </c:pt>
                <c:pt idx="2">
                  <c:v>14916</c:v>
                </c:pt>
                <c:pt idx="3">
                  <c:v>17157</c:v>
                </c:pt>
                <c:pt idx="4">
                  <c:v>16236</c:v>
                </c:pt>
                <c:pt idx="5">
                  <c:v>18540</c:v>
                </c:pt>
                <c:pt idx="6">
                  <c:v>16812</c:v>
                </c:pt>
              </c:numCache>
            </c:numRef>
          </c:val>
          <c:extLst>
            <c:ext xmlns:c16="http://schemas.microsoft.com/office/drawing/2014/chart" uri="{C3380CC4-5D6E-409C-BE32-E72D297353CC}">
              <c16:uniqueId val="{00000001-E9D7-40DE-9FA4-D4384BCF2312}"/>
            </c:ext>
          </c:extLst>
        </c:ser>
        <c:ser>
          <c:idx val="1"/>
          <c:order val="2"/>
          <c:tx>
            <c:strRef>
              <c:f>'F22'!$E$3</c:f>
              <c:strCache>
                <c:ptCount val="1"/>
                <c:pt idx="0">
                  <c:v>Good</c:v>
                </c:pt>
              </c:strCache>
            </c:strRef>
          </c:tx>
          <c:spPr>
            <a:solidFill>
              <a:srgbClr val="4298B5">
                <a:lumMod val="40000"/>
                <a:lumOff val="60000"/>
              </a:srgbClr>
            </a:solidFill>
            <a:ln>
              <a:noFill/>
            </a:ln>
            <a:effectLst/>
          </c:spPr>
          <c:invertIfNegative val="0"/>
          <c:cat>
            <c:strRef>
              <c:f>'F22'!$B$4:$B$10</c:f>
              <c:strCache>
                <c:ptCount val="7"/>
                <c:pt idx="0">
                  <c:v>Transport infrastructure</c:v>
                </c:pt>
                <c:pt idx="1">
                  <c:v>ICT infrastructure </c:v>
                </c:pt>
                <c:pt idx="2">
                  <c:v>Water and waste infrastructure</c:v>
                </c:pt>
                <c:pt idx="3">
                  <c:v>Local body planning and regulatory processes</c:v>
                </c:pt>
                <c:pt idx="4">
                  <c:v>Skilled labour market</c:v>
                </c:pt>
                <c:pt idx="5">
                  <c:v>Unskilled labour market</c:v>
                </c:pt>
                <c:pt idx="6">
                  <c:v>Business networks</c:v>
                </c:pt>
              </c:strCache>
            </c:strRef>
          </c:cat>
          <c:val>
            <c:numRef>
              <c:f>'F22'!$E$4:$E$10</c:f>
              <c:numCache>
                <c:formatCode>General</c:formatCode>
                <c:ptCount val="7"/>
                <c:pt idx="0">
                  <c:v>15318</c:v>
                </c:pt>
                <c:pt idx="1">
                  <c:v>29796</c:v>
                </c:pt>
                <c:pt idx="2">
                  <c:v>24690</c:v>
                </c:pt>
                <c:pt idx="3">
                  <c:v>10443</c:v>
                </c:pt>
                <c:pt idx="4">
                  <c:v>7536</c:v>
                </c:pt>
                <c:pt idx="5">
                  <c:v>6471</c:v>
                </c:pt>
                <c:pt idx="6">
                  <c:v>20811</c:v>
                </c:pt>
              </c:numCache>
            </c:numRef>
          </c:val>
          <c:extLst>
            <c:ext xmlns:c16="http://schemas.microsoft.com/office/drawing/2014/chart" uri="{C3380CC4-5D6E-409C-BE32-E72D297353CC}">
              <c16:uniqueId val="{00000002-E9D7-40DE-9FA4-D4384BCF2312}"/>
            </c:ext>
          </c:extLst>
        </c:ser>
        <c:ser>
          <c:idx val="0"/>
          <c:order val="3"/>
          <c:tx>
            <c:strRef>
              <c:f>'F22'!$F$3</c:f>
              <c:strCache>
                <c:ptCount val="1"/>
                <c:pt idx="0">
                  <c:v>Don't know</c:v>
                </c:pt>
              </c:strCache>
            </c:strRef>
          </c:tx>
          <c:spPr>
            <a:solidFill>
              <a:sysClr val="window" lastClr="FFFFFF">
                <a:lumMod val="95000"/>
              </a:sysClr>
            </a:solidFill>
            <a:ln>
              <a:noFill/>
            </a:ln>
            <a:effectLst/>
          </c:spPr>
          <c:invertIfNegative val="0"/>
          <c:cat>
            <c:strRef>
              <c:f>'F22'!$B$4:$B$10</c:f>
              <c:strCache>
                <c:ptCount val="7"/>
                <c:pt idx="0">
                  <c:v>Transport infrastructure</c:v>
                </c:pt>
                <c:pt idx="1">
                  <c:v>ICT infrastructure </c:v>
                </c:pt>
                <c:pt idx="2">
                  <c:v>Water and waste infrastructure</c:v>
                </c:pt>
                <c:pt idx="3">
                  <c:v>Local body planning and regulatory processes</c:v>
                </c:pt>
                <c:pt idx="4">
                  <c:v>Skilled labour market</c:v>
                </c:pt>
                <c:pt idx="5">
                  <c:v>Unskilled labour market</c:v>
                </c:pt>
                <c:pt idx="6">
                  <c:v>Business networks</c:v>
                </c:pt>
              </c:strCache>
            </c:strRef>
          </c:cat>
          <c:val>
            <c:numRef>
              <c:f>'F22'!$F$4:$F$10</c:f>
              <c:numCache>
                <c:formatCode>General</c:formatCode>
                <c:ptCount val="7"/>
                <c:pt idx="0">
                  <c:v>2382</c:v>
                </c:pt>
                <c:pt idx="1">
                  <c:v>1638</c:v>
                </c:pt>
                <c:pt idx="2">
                  <c:v>3780</c:v>
                </c:pt>
                <c:pt idx="3">
                  <c:v>8763</c:v>
                </c:pt>
                <c:pt idx="4">
                  <c:v>4404</c:v>
                </c:pt>
                <c:pt idx="5">
                  <c:v>9342</c:v>
                </c:pt>
                <c:pt idx="6">
                  <c:v>8358</c:v>
                </c:pt>
              </c:numCache>
            </c:numRef>
          </c:val>
          <c:extLst>
            <c:ext xmlns:c16="http://schemas.microsoft.com/office/drawing/2014/chart" uri="{C3380CC4-5D6E-409C-BE32-E72D297353CC}">
              <c16:uniqueId val="{00000003-E9D7-40DE-9FA4-D4384BCF2312}"/>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a:t>
                </a:r>
                <a:endParaRPr lang="en-NZ"/>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1037389745814294"/>
          <c:y val="0.93267972222222217"/>
          <c:w val="0.87254363930446133"/>
          <c:h val="6.386008525689687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'F23'!$B$5</c:f>
              <c:strCache>
                <c:ptCount val="1"/>
                <c:pt idx="0">
                  <c:v>Skilled labour market</c:v>
                </c:pt>
              </c:strCache>
            </c:strRef>
          </c:tx>
          <c:spPr>
            <a:ln w="28575" cap="rnd">
              <a:solidFill>
                <a:srgbClr val="4298B5"/>
              </a:solidFill>
              <a:round/>
            </a:ln>
            <a:effectLst/>
          </c:spPr>
          <c:marker>
            <c:symbol val="none"/>
          </c:marker>
          <c:cat>
            <c:numRef>
              <c:f>'F23'!$A$6:$A$21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'F23'!$B$6:$B$21</c:f>
              <c:numCache>
                <c:formatCode>General</c:formatCode>
                <c:ptCount val="16"/>
                <c:pt idx="0">
                  <c:v>0.53161259767937485</c:v>
                </c:pt>
                <c:pt idx="1">
                  <c:v>0.76614567974048953</c:v>
                </c:pt>
                <c:pt idx="2">
                  <c:v>1.5760966875559534</c:v>
                </c:pt>
                <c:pt idx="3">
                  <c:v>1.7453617810760669</c:v>
                </c:pt>
                <c:pt idx="4">
                  <c:v>1.5965442764578834</c:v>
                </c:pt>
                <c:pt idx="5">
                  <c:v>1.5887809187279152</c:v>
                </c:pt>
                <c:pt idx="6">
                  <c:v>1.3951548848292294</c:v>
                </c:pt>
                <c:pt idx="7">
                  <c:v>1.1875812743823146</c:v>
                </c:pt>
                <c:pt idx="8">
                  <c:v>1.2856648199445984</c:v>
                </c:pt>
                <c:pt idx="9">
                  <c:v>1.0851326341764342</c:v>
                </c:pt>
                <c:pt idx="10">
                  <c:v>0.87693086857432256</c:v>
                </c:pt>
                <c:pt idx="11">
                  <c:v>0.7126317965681207</c:v>
                </c:pt>
                <c:pt idx="12">
                  <c:v>0.68249198717948723</c:v>
                </c:pt>
                <c:pt idx="13">
                  <c:v>0.97715496938294866</c:v>
                </c:pt>
                <c:pt idx="14">
                  <c:v>0.46789137380191692</c:v>
                </c:pt>
                <c:pt idx="15">
                  <c:v>0.37638597542703028</c:v>
                </c:pt>
              </c:numCache>
            </c:numRef>
          </c:val>
          <c:smooth val="0"/>
          <c:extLst>
            <c:ext xmlns:c16="http://schemas.microsoft.com/office/drawing/2014/chart" uri="{C3380CC4-5D6E-409C-BE32-E72D297353CC}">
              <c16:uniqueId val="{00000000-404F-4C5C-ABB0-4E9B6107DCC8}"/>
            </c:ext>
          </c:extLst>
        </c:ser>
        <c:ser>
          <c:idx val="3"/>
          <c:order val="1"/>
          <c:tx>
            <c:strRef>
              <c:f>'F23'!$C$5</c:f>
              <c:strCache>
                <c:ptCount val="1"/>
                <c:pt idx="0">
                  <c:v>Unskilled labour market</c:v>
                </c:pt>
              </c:strCache>
            </c:strRef>
          </c:tx>
          <c:spPr>
            <a:ln w="28575" cap="rnd">
              <a:solidFill>
                <a:srgbClr val="DC8633"/>
              </a:solidFill>
              <a:prstDash val="sysDash"/>
              <a:round/>
            </a:ln>
            <a:effectLst/>
          </c:spPr>
          <c:marker>
            <c:symbol val="none"/>
          </c:marker>
          <c:cat>
            <c:numRef>
              <c:f>'F23'!$A$6:$A$21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'F23'!$C$6:$C$21</c:f>
              <c:numCache>
                <c:formatCode>General</c:formatCode>
                <c:ptCount val="16"/>
                <c:pt idx="0">
                  <c:v>1.2239382239382239</c:v>
                </c:pt>
                <c:pt idx="1">
                  <c:v>2.1962406015037592</c:v>
                </c:pt>
                <c:pt idx="2">
                  <c:v>5.0862499999999997</c:v>
                </c:pt>
                <c:pt idx="3">
                  <c:v>5.7071240105540895</c:v>
                </c:pt>
                <c:pt idx="4">
                  <c:v>5.5335085413929042</c:v>
                </c:pt>
                <c:pt idx="5">
                  <c:v>4.8987043580683158</c:v>
                </c:pt>
                <c:pt idx="6">
                  <c:v>4.5116279069767442</c:v>
                </c:pt>
                <c:pt idx="7">
                  <c:v>3.5589318600368323</c:v>
                </c:pt>
                <c:pt idx="8">
                  <c:v>3.6923766816143497</c:v>
                </c:pt>
                <c:pt idx="9">
                  <c:v>2.8675179569034319</c:v>
                </c:pt>
                <c:pt idx="10">
                  <c:v>2.0591918042117245</c:v>
                </c:pt>
                <c:pt idx="11">
                  <c:v>1.3683152392440692</c:v>
                </c:pt>
                <c:pt idx="12">
                  <c:v>1.1809838472834067</c:v>
                </c:pt>
                <c:pt idx="13">
                  <c:v>2.0385395537525355</c:v>
                </c:pt>
                <c:pt idx="14">
                  <c:v>0.64580073030777252</c:v>
                </c:pt>
                <c:pt idx="15">
                  <c:v>0.4673889490790899</c:v>
                </c:pt>
              </c:numCache>
            </c:numRef>
          </c:val>
          <c:smooth val="0"/>
          <c:extLst>
            <c:ext xmlns:c16="http://schemas.microsoft.com/office/drawing/2014/chart" uri="{C3380CC4-5D6E-409C-BE32-E72D297353CC}">
              <c16:uniqueId val="{00000001-404F-4C5C-ABB0-4E9B6107DCC8}"/>
            </c:ext>
          </c:extLst>
        </c:ser>
        <c:ser>
          <c:idx val="0"/>
          <c:order val="2"/>
          <c:tx>
            <c:strRef>
              <c:f>'F23'!$B$5</c:f>
              <c:strCache>
                <c:ptCount val="1"/>
                <c:pt idx="0">
                  <c:v>Skilled labour market</c:v>
                </c:pt>
              </c:strCache>
            </c:strRef>
          </c:tx>
          <c:spPr>
            <a:ln w="28575" cap="rnd">
              <a:solidFill>
                <a:srgbClr val="4298B5"/>
              </a:solidFill>
              <a:round/>
            </a:ln>
            <a:effectLst/>
          </c:spPr>
          <c:marker>
            <c:symbol val="none"/>
          </c:marker>
          <c:cat>
            <c:numRef>
              <c:f>'F23'!$A$6:$A$21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'F23'!$B$6:$B$21</c:f>
              <c:numCache>
                <c:formatCode>General</c:formatCode>
                <c:ptCount val="16"/>
                <c:pt idx="0">
                  <c:v>0.53161259767937485</c:v>
                </c:pt>
                <c:pt idx="1">
                  <c:v>0.76614567974048953</c:v>
                </c:pt>
                <c:pt idx="2">
                  <c:v>1.5760966875559534</c:v>
                </c:pt>
                <c:pt idx="3">
                  <c:v>1.7453617810760669</c:v>
                </c:pt>
                <c:pt idx="4">
                  <c:v>1.5965442764578834</c:v>
                </c:pt>
                <c:pt idx="5">
                  <c:v>1.5887809187279152</c:v>
                </c:pt>
                <c:pt idx="6">
                  <c:v>1.3951548848292294</c:v>
                </c:pt>
                <c:pt idx="7">
                  <c:v>1.1875812743823146</c:v>
                </c:pt>
                <c:pt idx="8">
                  <c:v>1.2856648199445984</c:v>
                </c:pt>
                <c:pt idx="9">
                  <c:v>1.0851326341764342</c:v>
                </c:pt>
                <c:pt idx="10">
                  <c:v>0.87693086857432256</c:v>
                </c:pt>
                <c:pt idx="11">
                  <c:v>0.7126317965681207</c:v>
                </c:pt>
                <c:pt idx="12">
                  <c:v>0.68249198717948723</c:v>
                </c:pt>
                <c:pt idx="13">
                  <c:v>0.97715496938294866</c:v>
                </c:pt>
                <c:pt idx="14">
                  <c:v>0.46789137380191692</c:v>
                </c:pt>
                <c:pt idx="15">
                  <c:v>0.37638597542703028</c:v>
                </c:pt>
              </c:numCache>
            </c:numRef>
          </c:val>
          <c:smooth val="0"/>
          <c:extLst>
            <c:ext xmlns:c16="http://schemas.microsoft.com/office/drawing/2014/chart" uri="{C3380CC4-5D6E-409C-BE32-E72D297353CC}">
              <c16:uniqueId val="{00000002-404F-4C5C-ABB0-4E9B6107DCC8}"/>
            </c:ext>
          </c:extLst>
        </c:ser>
        <c:ser>
          <c:idx val="1"/>
          <c:order val="3"/>
          <c:tx>
            <c:strRef>
              <c:f>'F23'!$C$5</c:f>
              <c:strCache>
                <c:ptCount val="1"/>
                <c:pt idx="0">
                  <c:v>Unskilled labour market</c:v>
                </c:pt>
              </c:strCache>
            </c:strRef>
          </c:tx>
          <c:spPr>
            <a:ln w="28575" cap="rnd">
              <a:solidFill>
                <a:srgbClr val="DC8633"/>
              </a:solidFill>
              <a:prstDash val="sysDash"/>
              <a:round/>
            </a:ln>
            <a:effectLst/>
          </c:spPr>
          <c:marker>
            <c:symbol val="none"/>
          </c:marker>
          <c:cat>
            <c:numRef>
              <c:f>'F23'!$A$6:$A$21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'F23'!$C$6:$C$21</c:f>
              <c:numCache>
                <c:formatCode>General</c:formatCode>
                <c:ptCount val="16"/>
                <c:pt idx="0">
                  <c:v>1.2239382239382239</c:v>
                </c:pt>
                <c:pt idx="1">
                  <c:v>2.1962406015037592</c:v>
                </c:pt>
                <c:pt idx="2">
                  <c:v>5.0862499999999997</c:v>
                </c:pt>
                <c:pt idx="3">
                  <c:v>5.7071240105540895</c:v>
                </c:pt>
                <c:pt idx="4">
                  <c:v>5.5335085413929042</c:v>
                </c:pt>
                <c:pt idx="5">
                  <c:v>4.8987043580683158</c:v>
                </c:pt>
                <c:pt idx="6">
                  <c:v>4.5116279069767442</c:v>
                </c:pt>
                <c:pt idx="7">
                  <c:v>3.5589318600368323</c:v>
                </c:pt>
                <c:pt idx="8">
                  <c:v>3.6923766816143497</c:v>
                </c:pt>
                <c:pt idx="9">
                  <c:v>2.8675179569034319</c:v>
                </c:pt>
                <c:pt idx="10">
                  <c:v>2.0591918042117245</c:v>
                </c:pt>
                <c:pt idx="11">
                  <c:v>1.3683152392440692</c:v>
                </c:pt>
                <c:pt idx="12">
                  <c:v>1.1809838472834067</c:v>
                </c:pt>
                <c:pt idx="13">
                  <c:v>2.0385395537525355</c:v>
                </c:pt>
                <c:pt idx="14">
                  <c:v>0.64580073030777252</c:v>
                </c:pt>
                <c:pt idx="15">
                  <c:v>0.4673889490790899</c:v>
                </c:pt>
              </c:numCache>
            </c:numRef>
          </c:val>
          <c:smooth val="0"/>
          <c:extLst>
            <c:ext xmlns:c16="http://schemas.microsoft.com/office/drawing/2014/chart" uri="{C3380CC4-5D6E-409C-BE32-E72D297353CC}">
              <c16:uniqueId val="{00000003-404F-4C5C-ABB0-4E9B6107DCC8}"/>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Good/bad </a:t>
                </a:r>
                <a:r>
                  <a:rPr lang="en-US"/>
                  <a:t>(&lt;1 means more report bad than good)</a:t>
                </a:r>
              </a:p>
            </c:rich>
          </c:tx>
          <c:layout>
            <c:manualLayout>
              <c:xMode val="edge"/>
              <c:yMode val="edge"/>
              <c:x val="0"/>
              <c:y val="3.880555555555555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solidFill>
            <a:sysClr val="window" lastClr="FFFFFF">
              <a:lumMod val="85000"/>
            </a:sysClr>
          </a:solidFill>
        </a:ln>
        <a:effectLst/>
      </c:spPr>
    </c:plotArea>
    <c:legend>
      <c:legendPos val="b"/>
      <c:layout>
        <c:manualLayout>
          <c:xMode val="edge"/>
          <c:yMode val="edge"/>
          <c:x val="0.18416711222304047"/>
          <c:y val="0.92562416666666669"/>
          <c:w val="0.63166560741943834"/>
          <c:h val="6.37925000000000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'F23'!$B$52</c:f>
              <c:strCache>
                <c:ptCount val="1"/>
                <c:pt idx="0">
                  <c:v>Local body planning and regulatory processes</c:v>
                </c:pt>
              </c:strCache>
            </c:strRef>
          </c:tx>
          <c:spPr>
            <a:ln w="28575" cap="rnd">
              <a:solidFill>
                <a:srgbClr val="4298B5"/>
              </a:solidFill>
              <a:round/>
            </a:ln>
            <a:effectLst/>
          </c:spPr>
          <c:marker>
            <c:symbol val="none"/>
          </c:marker>
          <c:cat>
            <c:strRef>
              <c:f>'F23'!$A$53:$A$68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'F23'!$B$53:$B$68</c:f>
              <c:numCache>
                <c:formatCode>General</c:formatCode>
                <c:ptCount val="16"/>
                <c:pt idx="0">
                  <c:v>0.88313413014608233</c:v>
                </c:pt>
                <c:pt idx="1">
                  <c:v>0.89046391752577314</c:v>
                </c:pt>
                <c:pt idx="2">
                  <c:v>1.1714697406340058</c:v>
                </c:pt>
                <c:pt idx="3">
                  <c:v>1.4966231427285006</c:v>
                </c:pt>
                <c:pt idx="4">
                  <c:v>1.4173093401885175</c:v>
                </c:pt>
                <c:pt idx="5">
                  <c:v>1.1908665105386418</c:v>
                </c:pt>
                <c:pt idx="6">
                  <c:v>1.2657208588957056</c:v>
                </c:pt>
                <c:pt idx="7">
                  <c:v>1.4805031446540879</c:v>
                </c:pt>
                <c:pt idx="8">
                  <c:v>1.3859916254282452</c:v>
                </c:pt>
                <c:pt idx="9">
                  <c:v>1.5583008235804074</c:v>
                </c:pt>
                <c:pt idx="10">
                  <c:v>1.4887944358578054</c:v>
                </c:pt>
                <c:pt idx="11">
                  <c:v>1.3544081489286968</c:v>
                </c:pt>
                <c:pt idx="12">
                  <c:v>1.14069731564332</c:v>
                </c:pt>
                <c:pt idx="13">
                  <c:v>1.0575662581932175</c:v>
                </c:pt>
                <c:pt idx="14">
                  <c:v>0.82935824932382596</c:v>
                </c:pt>
                <c:pt idx="15">
                  <c:v>0.88846350178662581</c:v>
                </c:pt>
              </c:numCache>
            </c:numRef>
          </c:val>
          <c:smooth val="0"/>
          <c:extLst>
            <c:ext xmlns:c16="http://schemas.microsoft.com/office/drawing/2014/chart" uri="{C3380CC4-5D6E-409C-BE32-E72D297353CC}">
              <c16:uniqueId val="{00000000-E262-4A16-9653-9BA14525D4B3}"/>
            </c:ext>
          </c:extLst>
        </c:ser>
        <c:ser>
          <c:idx val="3"/>
          <c:order val="1"/>
          <c:tx>
            <c:strRef>
              <c:f>'F23'!$C$52</c:f>
              <c:strCache>
                <c:ptCount val="1"/>
                <c:pt idx="0">
                  <c:v>Business networks</c:v>
                </c:pt>
              </c:strCache>
            </c:strRef>
          </c:tx>
          <c:spPr>
            <a:ln w="28575" cap="rnd">
              <a:solidFill>
                <a:srgbClr val="DC8633"/>
              </a:solidFill>
              <a:prstDash val="sysDash"/>
              <a:round/>
            </a:ln>
            <a:effectLst/>
          </c:spPr>
          <c:marker>
            <c:symbol val="none"/>
          </c:marker>
          <c:cat>
            <c:strRef>
              <c:f>'F23'!$A$53:$A$68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'F23'!$C$53:$C$68</c:f>
              <c:numCache>
                <c:formatCode>General</c:formatCode>
                <c:ptCount val="16"/>
                <c:pt idx="0">
                  <c:v>14.983783783783784</c:v>
                </c:pt>
                <c:pt idx="1">
                  <c:v>19.265100671140939</c:v>
                </c:pt>
                <c:pt idx="2">
                  <c:v>23.665399239543728</c:v>
                </c:pt>
                <c:pt idx="3">
                  <c:v>15.90537084398977</c:v>
                </c:pt>
                <c:pt idx="4">
                  <c:v>17.174515235457065</c:v>
                </c:pt>
                <c:pt idx="5">
                  <c:v>17.183333333333334</c:v>
                </c:pt>
                <c:pt idx="6">
                  <c:v>19.655172413793103</c:v>
                </c:pt>
                <c:pt idx="7">
                  <c:v>23.506993006993007</c:v>
                </c:pt>
                <c:pt idx="8">
                  <c:v>15.590389016018307</c:v>
                </c:pt>
                <c:pt idx="9">
                  <c:v>15.007025761124122</c:v>
                </c:pt>
                <c:pt idx="10">
                  <c:v>14.184210526315789</c:v>
                </c:pt>
                <c:pt idx="11">
                  <c:v>11.836424957841484</c:v>
                </c:pt>
                <c:pt idx="12">
                  <c:v>11.262376237623762</c:v>
                </c:pt>
                <c:pt idx="13">
                  <c:v>13.878228782287822</c:v>
                </c:pt>
                <c:pt idx="14">
                  <c:v>9.9303338171262698</c:v>
                </c:pt>
                <c:pt idx="15">
                  <c:v>9.7293127629733522</c:v>
                </c:pt>
              </c:numCache>
            </c:numRef>
          </c:val>
          <c:smooth val="0"/>
          <c:extLst>
            <c:ext xmlns:c16="http://schemas.microsoft.com/office/drawing/2014/chart" uri="{C3380CC4-5D6E-409C-BE32-E72D297353CC}">
              <c16:uniqueId val="{00000001-E262-4A16-9653-9BA14525D4B3}"/>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Good/bad </a:t>
                </a:r>
                <a:r>
                  <a:rPr lang="en-US"/>
                  <a:t>(&lt;1 means more report bad than good)</a:t>
                </a:r>
              </a:p>
            </c:rich>
          </c:tx>
          <c:layout>
            <c:manualLayout>
              <c:xMode val="edge"/>
              <c:yMode val="edge"/>
              <c:x val="4.2760942760942762E-3"/>
              <c:y val="6.658384506245666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solidFill>
            <a:sysClr val="window" lastClr="FFFFFF">
              <a:lumMod val="85000"/>
            </a:sysClr>
          </a:solidFill>
        </a:ln>
        <a:effectLst/>
      </c:spPr>
    </c:plotArea>
    <c:legend>
      <c:legendPos val="b"/>
      <c:layout>
        <c:manualLayout>
          <c:xMode val="edge"/>
          <c:yMode val="edge"/>
          <c:x val="0.1050594276094276"/>
          <c:y val="0.92562416666666669"/>
          <c:w val="0.85402255892255896"/>
          <c:h val="6.37925000000000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'F24'!$B$6</c:f>
              <c:strCache>
                <c:ptCount val="1"/>
                <c:pt idx="0">
                  <c:v>Transport infrastructure</c:v>
                </c:pt>
              </c:strCache>
            </c:strRef>
          </c:tx>
          <c:spPr>
            <a:ln w="28575" cap="rnd">
              <a:solidFill>
                <a:srgbClr val="4298B5"/>
              </a:solidFill>
              <a:round/>
            </a:ln>
            <a:effectLst/>
          </c:spPr>
          <c:marker>
            <c:symbol val="none"/>
          </c:marker>
          <c:cat>
            <c:numRef>
              <c:f>'F24'!$A$7:$A$22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'F24'!$B$7:$B$22</c:f>
              <c:numCache>
                <c:formatCode>General</c:formatCode>
                <c:ptCount val="16"/>
                <c:pt idx="0">
                  <c:v>1.4318107131120605</c:v>
                </c:pt>
                <c:pt idx="1">
                  <c:v>1.6534545454545455</c:v>
                </c:pt>
                <c:pt idx="2">
                  <c:v>2.5026303204208511</c:v>
                </c:pt>
                <c:pt idx="3">
                  <c:v>2.4008438818565403</c:v>
                </c:pt>
                <c:pt idx="4">
                  <c:v>2.971952535059331</c:v>
                </c:pt>
                <c:pt idx="5">
                  <c:v>2.5384248210023865</c:v>
                </c:pt>
                <c:pt idx="6">
                  <c:v>2.3265576668139638</c:v>
                </c:pt>
                <c:pt idx="7">
                  <c:v>2.135522838807097</c:v>
                </c:pt>
                <c:pt idx="8">
                  <c:v>2.0352422907488985</c:v>
                </c:pt>
                <c:pt idx="9">
                  <c:v>1.6664503569110967</c:v>
                </c:pt>
                <c:pt idx="10">
                  <c:v>1.4631401238041644</c:v>
                </c:pt>
                <c:pt idx="11">
                  <c:v>1.3983117910841467</c:v>
                </c:pt>
                <c:pt idx="12">
                  <c:v>1.2820763956904995</c:v>
                </c:pt>
                <c:pt idx="13">
                  <c:v>1.5394428534235876</c:v>
                </c:pt>
                <c:pt idx="14">
                  <c:v>1.3122756640344579</c:v>
                </c:pt>
                <c:pt idx="15">
                  <c:v>1.1259095920617419</c:v>
                </c:pt>
              </c:numCache>
            </c:numRef>
          </c:val>
          <c:smooth val="0"/>
          <c:extLst>
            <c:ext xmlns:c16="http://schemas.microsoft.com/office/drawing/2014/chart" uri="{C3380CC4-5D6E-409C-BE32-E72D297353CC}">
              <c16:uniqueId val="{00000000-84BC-4F8D-BC8F-42640757998F}"/>
            </c:ext>
          </c:extLst>
        </c:ser>
        <c:ser>
          <c:idx val="3"/>
          <c:order val="1"/>
          <c:tx>
            <c:strRef>
              <c:f>'F24'!$C$6</c:f>
              <c:strCache>
                <c:ptCount val="1"/>
                <c:pt idx="0">
                  <c:v>ICT infrastructure</c:v>
                </c:pt>
              </c:strCache>
            </c:strRef>
          </c:tx>
          <c:spPr>
            <a:ln w="28575" cap="rnd">
              <a:solidFill>
                <a:srgbClr val="DC8633"/>
              </a:solidFill>
              <a:prstDash val="sysDash"/>
              <a:round/>
            </a:ln>
            <a:effectLst/>
          </c:spPr>
          <c:marker>
            <c:symbol val="none"/>
          </c:marker>
          <c:cat>
            <c:numRef>
              <c:f>'F24'!$A$7:$A$22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'F24'!$C$7:$C$22</c:f>
              <c:numCache>
                <c:formatCode>General</c:formatCode>
                <c:ptCount val="16"/>
                <c:pt idx="0">
                  <c:v>3.7085714285714286</c:v>
                </c:pt>
                <c:pt idx="1">
                  <c:v>3.9831880448318806</c:v>
                </c:pt>
                <c:pt idx="2">
                  <c:v>4.151702786377709</c:v>
                </c:pt>
                <c:pt idx="3">
                  <c:v>4.4454664914586068</c:v>
                </c:pt>
                <c:pt idx="4">
                  <c:v>4.3167539267015709</c:v>
                </c:pt>
                <c:pt idx="5">
                  <c:v>4.6446735395189007</c:v>
                </c:pt>
                <c:pt idx="6">
                  <c:v>4.4436191762322759</c:v>
                </c:pt>
                <c:pt idx="7">
                  <c:v>5.1977401129943503</c:v>
                </c:pt>
                <c:pt idx="8">
                  <c:v>4.1861761426978816</c:v>
                </c:pt>
                <c:pt idx="9">
                  <c:v>5</c:v>
                </c:pt>
                <c:pt idx="10">
                  <c:v>5.3034134007585338</c:v>
                </c:pt>
                <c:pt idx="11">
                  <c:v>5.5513353115727</c:v>
                </c:pt>
                <c:pt idx="12">
                  <c:v>5.0714684533780012</c:v>
                </c:pt>
                <c:pt idx="13">
                  <c:v>5.5186629526462392</c:v>
                </c:pt>
                <c:pt idx="14">
                  <c:v>5.7698598130841123</c:v>
                </c:pt>
                <c:pt idx="15">
                  <c:v>5.9903498190591078</c:v>
                </c:pt>
              </c:numCache>
            </c:numRef>
          </c:val>
          <c:smooth val="0"/>
          <c:extLst>
            <c:ext xmlns:c16="http://schemas.microsoft.com/office/drawing/2014/chart" uri="{C3380CC4-5D6E-409C-BE32-E72D297353CC}">
              <c16:uniqueId val="{00000001-84BC-4F8D-BC8F-42640757998F}"/>
            </c:ext>
          </c:extLst>
        </c:ser>
        <c:ser>
          <c:idx val="0"/>
          <c:order val="2"/>
          <c:tx>
            <c:strRef>
              <c:f>'F24'!$D$6</c:f>
              <c:strCache>
                <c:ptCount val="1"/>
                <c:pt idx="0">
                  <c:v>Water and waste infrastructure</c:v>
                </c:pt>
              </c:strCache>
            </c:strRef>
          </c:tx>
          <c:spPr>
            <a:ln w="28575" cap="rnd">
              <a:solidFill>
                <a:srgbClr val="A8AD00"/>
              </a:solidFill>
              <a:round/>
            </a:ln>
            <a:effectLst/>
          </c:spPr>
          <c:marker>
            <c:symbol val="none"/>
          </c:marker>
          <c:cat>
            <c:numRef>
              <c:f>'F24'!$A$7:$A$22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'F24'!$D$7:$D$22</c:f>
              <c:numCache>
                <c:formatCode>General</c:formatCode>
                <c:ptCount val="16"/>
                <c:pt idx="0">
                  <c:v>8.59254498714653</c:v>
                </c:pt>
                <c:pt idx="1">
                  <c:v>9.5658263305322127</c:v>
                </c:pt>
                <c:pt idx="2">
                  <c:v>9.3298013245033111</c:v>
                </c:pt>
                <c:pt idx="3">
                  <c:v>11.403726708074535</c:v>
                </c:pt>
                <c:pt idx="4">
                  <c:v>8.4964114832535884</c:v>
                </c:pt>
                <c:pt idx="5">
                  <c:v>8.4779499404052441</c:v>
                </c:pt>
                <c:pt idx="6">
                  <c:v>7.487577639751553</c:v>
                </c:pt>
                <c:pt idx="7">
                  <c:v>9.82592121982211</c:v>
                </c:pt>
                <c:pt idx="8">
                  <c:v>8.7430786267995568</c:v>
                </c:pt>
                <c:pt idx="9">
                  <c:v>10.793914246196405</c:v>
                </c:pt>
                <c:pt idx="10">
                  <c:v>9.2863485016648166</c:v>
                </c:pt>
                <c:pt idx="11">
                  <c:v>7.7102222222222219</c:v>
                </c:pt>
                <c:pt idx="12">
                  <c:v>9.8502252252252251</c:v>
                </c:pt>
                <c:pt idx="13">
                  <c:v>5.25633106856084</c:v>
                </c:pt>
                <c:pt idx="14">
                  <c:v>5.1991260923845193</c:v>
                </c:pt>
                <c:pt idx="15">
                  <c:v>5.1373283395755305</c:v>
                </c:pt>
              </c:numCache>
            </c:numRef>
          </c:val>
          <c:smooth val="0"/>
          <c:extLst>
            <c:ext xmlns:c16="http://schemas.microsoft.com/office/drawing/2014/chart" uri="{C3380CC4-5D6E-409C-BE32-E72D297353CC}">
              <c16:uniqueId val="{00000002-84BC-4F8D-BC8F-42640757998F}"/>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Good/bad </a:t>
                </a:r>
                <a:r>
                  <a:rPr lang="en-US"/>
                  <a:t>(&lt;1 means more report bad than good)</a:t>
                </a:r>
              </a:p>
            </c:rich>
          </c:tx>
          <c:layout>
            <c:manualLayout>
              <c:xMode val="edge"/>
              <c:yMode val="edge"/>
              <c:x val="4.2760942760942762E-3"/>
              <c:y val="6.658384506245666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solidFill>
            <a:sysClr val="window" lastClr="FFFFFF">
              <a:lumMod val="85000"/>
            </a:sysClr>
          </a:solidFill>
        </a:ln>
        <a:effectLst/>
      </c:spPr>
    </c:plotArea>
    <c:legend>
      <c:legendPos val="b"/>
      <c:layout>
        <c:manualLayout>
          <c:xMode val="edge"/>
          <c:yMode val="edge"/>
          <c:x val="8.7944119039316468E-2"/>
          <c:y val="0.92562416666666669"/>
          <c:w val="0.87113788473751685"/>
          <c:h val="6.37925000000000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71684026286221"/>
          <c:y val="1.9407197815420871E-2"/>
          <c:w val="0.83693513853161705"/>
          <c:h val="0.73547617954614064"/>
        </c:manualLayout>
      </c:layout>
      <c:lineChart>
        <c:grouping val="standard"/>
        <c:varyColors val="0"/>
        <c:ser>
          <c:idx val="0"/>
          <c:order val="0"/>
          <c:tx>
            <c:strRef>
              <c:f>'F25'!$C$3</c:f>
              <c:strCache>
                <c:ptCount val="1"/>
                <c:pt idx="0">
                  <c:v>Captive market or no effective competition</c:v>
                </c:pt>
              </c:strCache>
            </c:strRef>
          </c:tx>
          <c:spPr>
            <a:ln w="28575" cap="rnd">
              <a:solidFill>
                <a:srgbClr val="4298B5"/>
              </a:solidFill>
              <a:round/>
            </a:ln>
            <a:effectLst/>
          </c:spPr>
          <c:marker>
            <c:symbol val="none"/>
          </c:marker>
          <c:cat>
            <c:numRef>
              <c:f>'F25'!$B$4:$B$19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'F25'!$C$4:$C$19</c:f>
              <c:numCache>
                <c:formatCode>#,##0</c:formatCode>
                <c:ptCount val="16"/>
                <c:pt idx="0">
                  <c:v>1497</c:v>
                </c:pt>
                <c:pt idx="1">
                  <c:v>1662</c:v>
                </c:pt>
                <c:pt idx="2">
                  <c:v>1815</c:v>
                </c:pt>
                <c:pt idx="3">
                  <c:v>1641</c:v>
                </c:pt>
                <c:pt idx="4">
                  <c:v>1767</c:v>
                </c:pt>
                <c:pt idx="5">
                  <c:v>1749</c:v>
                </c:pt>
                <c:pt idx="6">
                  <c:v>1890</c:v>
                </c:pt>
                <c:pt idx="7">
                  <c:v>1776</c:v>
                </c:pt>
                <c:pt idx="8">
                  <c:v>1776</c:v>
                </c:pt>
                <c:pt idx="9">
                  <c:v>1761</c:v>
                </c:pt>
                <c:pt idx="10">
                  <c:v>1779</c:v>
                </c:pt>
                <c:pt idx="11">
                  <c:v>1974</c:v>
                </c:pt>
                <c:pt idx="12">
                  <c:v>1815</c:v>
                </c:pt>
                <c:pt idx="13">
                  <c:v>2007</c:v>
                </c:pt>
                <c:pt idx="14">
                  <c:v>1710</c:v>
                </c:pt>
                <c:pt idx="15">
                  <c:v>1446</c:v>
                </c:pt>
              </c:numCache>
            </c:numRef>
          </c:val>
          <c:smooth val="0"/>
          <c:extLst>
            <c:ext xmlns:c16="http://schemas.microsoft.com/office/drawing/2014/chart" uri="{C3380CC4-5D6E-409C-BE32-E72D297353CC}">
              <c16:uniqueId val="{00000000-4605-4D04-89A1-F4A8167D203F}"/>
            </c:ext>
          </c:extLst>
        </c:ser>
        <c:ser>
          <c:idx val="1"/>
          <c:order val="1"/>
          <c:tx>
            <c:strRef>
              <c:f>'F25'!$D$3</c:f>
              <c:strCache>
                <c:ptCount val="1"/>
                <c:pt idx="0">
                  <c:v>No more than one or two competitors</c:v>
                </c:pt>
              </c:strCache>
            </c:strRef>
          </c:tx>
          <c:spPr>
            <a:ln w="28575" cap="rnd">
              <a:solidFill>
                <a:srgbClr val="DC8633"/>
              </a:solidFill>
              <a:prstDash val="sysDash"/>
              <a:round/>
            </a:ln>
            <a:effectLst/>
          </c:spPr>
          <c:marker>
            <c:symbol val="none"/>
          </c:marker>
          <c:cat>
            <c:numRef>
              <c:f>'F25'!$B$4:$B$19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'F25'!$D$4:$D$19</c:f>
              <c:numCache>
                <c:formatCode>#,##0</c:formatCode>
                <c:ptCount val="16"/>
                <c:pt idx="0">
                  <c:v>6240</c:v>
                </c:pt>
                <c:pt idx="1">
                  <c:v>6267</c:v>
                </c:pt>
                <c:pt idx="2">
                  <c:v>6591</c:v>
                </c:pt>
                <c:pt idx="3">
                  <c:v>6705</c:v>
                </c:pt>
                <c:pt idx="4">
                  <c:v>6810</c:v>
                </c:pt>
                <c:pt idx="5">
                  <c:v>6222</c:v>
                </c:pt>
                <c:pt idx="6">
                  <c:v>6594</c:v>
                </c:pt>
                <c:pt idx="7">
                  <c:v>7224</c:v>
                </c:pt>
                <c:pt idx="8">
                  <c:v>6828</c:v>
                </c:pt>
                <c:pt idx="9">
                  <c:v>6900</c:v>
                </c:pt>
                <c:pt idx="10">
                  <c:v>7158</c:v>
                </c:pt>
                <c:pt idx="11">
                  <c:v>7482</c:v>
                </c:pt>
                <c:pt idx="12">
                  <c:v>7062</c:v>
                </c:pt>
                <c:pt idx="13">
                  <c:v>7458</c:v>
                </c:pt>
                <c:pt idx="14">
                  <c:v>7242</c:v>
                </c:pt>
                <c:pt idx="15">
                  <c:v>7656</c:v>
                </c:pt>
              </c:numCache>
            </c:numRef>
          </c:val>
          <c:smooth val="0"/>
          <c:extLst>
            <c:ext xmlns:c16="http://schemas.microsoft.com/office/drawing/2014/chart" uri="{C3380CC4-5D6E-409C-BE32-E72D297353CC}">
              <c16:uniqueId val="{00000001-4605-4D04-89A1-F4A8167D203F}"/>
            </c:ext>
          </c:extLst>
        </c:ser>
        <c:ser>
          <c:idx val="2"/>
          <c:order val="2"/>
          <c:tx>
            <c:strRef>
              <c:f>'F25'!$E$3</c:f>
              <c:strCache>
                <c:ptCount val="1"/>
                <c:pt idx="0">
                  <c:v>Many competitors, several dominant</c:v>
                </c:pt>
              </c:strCache>
            </c:strRef>
          </c:tx>
          <c:spPr>
            <a:ln w="28575" cap="rnd">
              <a:solidFill>
                <a:srgbClr val="A8AD00">
                  <a:alpha val="50000"/>
                </a:srgbClr>
              </a:solidFill>
              <a:round/>
            </a:ln>
            <a:effectLst/>
          </c:spPr>
          <c:marker>
            <c:symbol val="none"/>
          </c:marker>
          <c:cat>
            <c:numRef>
              <c:f>'F25'!$B$4:$B$19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'F25'!$E$4:$E$19</c:f>
              <c:numCache>
                <c:formatCode>#,##0</c:formatCode>
                <c:ptCount val="16"/>
                <c:pt idx="0">
                  <c:v>18207</c:v>
                </c:pt>
                <c:pt idx="1">
                  <c:v>18501</c:v>
                </c:pt>
                <c:pt idx="2">
                  <c:v>19194</c:v>
                </c:pt>
                <c:pt idx="3">
                  <c:v>18240</c:v>
                </c:pt>
                <c:pt idx="4">
                  <c:v>17907</c:v>
                </c:pt>
                <c:pt idx="5">
                  <c:v>18459</c:v>
                </c:pt>
                <c:pt idx="6">
                  <c:v>18948</c:v>
                </c:pt>
                <c:pt idx="7">
                  <c:v>19749</c:v>
                </c:pt>
                <c:pt idx="8">
                  <c:v>20964</c:v>
                </c:pt>
                <c:pt idx="9">
                  <c:v>20838</c:v>
                </c:pt>
                <c:pt idx="10">
                  <c:v>22764</c:v>
                </c:pt>
                <c:pt idx="11">
                  <c:v>24846</c:v>
                </c:pt>
                <c:pt idx="12">
                  <c:v>25089</c:v>
                </c:pt>
                <c:pt idx="13">
                  <c:v>25998</c:v>
                </c:pt>
                <c:pt idx="14">
                  <c:v>26949</c:v>
                </c:pt>
                <c:pt idx="15">
                  <c:v>27081</c:v>
                </c:pt>
              </c:numCache>
            </c:numRef>
          </c:val>
          <c:smooth val="0"/>
          <c:extLst>
            <c:ext xmlns:c16="http://schemas.microsoft.com/office/drawing/2014/chart" uri="{C3380CC4-5D6E-409C-BE32-E72D297353CC}">
              <c16:uniqueId val="{00000002-4605-4D04-89A1-F4A8167D203F}"/>
            </c:ext>
          </c:extLst>
        </c:ser>
        <c:ser>
          <c:idx val="3"/>
          <c:order val="3"/>
          <c:tx>
            <c:strRef>
              <c:f>'F25'!$F$3</c:f>
              <c:strCache>
                <c:ptCount val="1"/>
                <c:pt idx="0">
                  <c:v>Many competitors, none dominant</c:v>
                </c:pt>
              </c:strCache>
            </c:strRef>
          </c:tx>
          <c:spPr>
            <a:ln w="28575" cap="rnd">
              <a:solidFill>
                <a:srgbClr val="4298B5">
                  <a:alpha val="50000"/>
                </a:srgbClr>
              </a:solidFill>
              <a:prstDash val="sysDot"/>
              <a:round/>
            </a:ln>
            <a:effectLst/>
          </c:spPr>
          <c:marker>
            <c:symbol val="none"/>
          </c:marker>
          <c:cat>
            <c:numRef>
              <c:f>'F25'!$B$4:$B$19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'F25'!$F$4:$F$19</c:f>
              <c:numCache>
                <c:formatCode>#,##0</c:formatCode>
                <c:ptCount val="16"/>
                <c:pt idx="0">
                  <c:v>8028</c:v>
                </c:pt>
                <c:pt idx="1">
                  <c:v>7563</c:v>
                </c:pt>
                <c:pt idx="2">
                  <c:v>6876</c:v>
                </c:pt>
                <c:pt idx="3">
                  <c:v>7197</c:v>
                </c:pt>
                <c:pt idx="4">
                  <c:v>7329</c:v>
                </c:pt>
                <c:pt idx="5">
                  <c:v>7650</c:v>
                </c:pt>
                <c:pt idx="6">
                  <c:v>6972</c:v>
                </c:pt>
                <c:pt idx="7">
                  <c:v>7452</c:v>
                </c:pt>
                <c:pt idx="8">
                  <c:v>7533</c:v>
                </c:pt>
                <c:pt idx="9">
                  <c:v>7629</c:v>
                </c:pt>
                <c:pt idx="10">
                  <c:v>8316</c:v>
                </c:pt>
                <c:pt idx="11">
                  <c:v>7509</c:v>
                </c:pt>
                <c:pt idx="12">
                  <c:v>9213</c:v>
                </c:pt>
                <c:pt idx="13">
                  <c:v>8949</c:v>
                </c:pt>
                <c:pt idx="14">
                  <c:v>9267</c:v>
                </c:pt>
                <c:pt idx="15">
                  <c:v>9084</c:v>
                </c:pt>
              </c:numCache>
            </c:numRef>
          </c:val>
          <c:smooth val="0"/>
          <c:extLst>
            <c:ext xmlns:c16="http://schemas.microsoft.com/office/drawing/2014/chart" uri="{C3380CC4-5D6E-409C-BE32-E72D297353CC}">
              <c16:uniqueId val="{00000003-4605-4D04-89A1-F4A8167D203F}"/>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Percentage of businesses</a:t>
                </a:r>
              </a:p>
            </c:rich>
          </c:tx>
          <c:layout>
            <c:manualLayout>
              <c:xMode val="edge"/>
              <c:yMode val="edge"/>
              <c:x val="0"/>
              <c:y val="0.1867835934648062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50280192"/>
        <c:crosses val="autoZero"/>
        <c:crossBetween val="midCat"/>
      </c:valAx>
      <c:spPr>
        <a:noFill/>
        <a:ln>
          <a:solidFill>
            <a:sysClr val="window" lastClr="FFFFFF">
              <a:lumMod val="85000"/>
            </a:sysClr>
          </a:solidFill>
        </a:ln>
        <a:effectLst/>
      </c:spPr>
    </c:plotArea>
    <c:legend>
      <c:legendPos val="b"/>
      <c:layout>
        <c:manualLayout>
          <c:xMode val="edge"/>
          <c:yMode val="edge"/>
          <c:x val="0"/>
          <c:y val="0.87751221238543486"/>
          <c:w val="1"/>
          <c:h val="0.1224877826883510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05614478114478"/>
          <c:y val="1.761489898989899E-2"/>
          <c:w val="0.86595016835016836"/>
          <c:h val="0.41875530303030301"/>
        </c:manualLayout>
      </c:layout>
      <c:barChart>
        <c:barDir val="col"/>
        <c:grouping val="percentStacked"/>
        <c:varyColors val="0"/>
        <c:ser>
          <c:idx val="0"/>
          <c:order val="0"/>
          <c:tx>
            <c:strRef>
              <c:f>'F26'!$C$3</c:f>
              <c:strCache>
                <c:ptCount val="1"/>
                <c:pt idx="0">
                  <c:v>Captive market or no effective competition</c:v>
                </c:pt>
              </c:strCache>
            </c:strRef>
          </c:tx>
          <c:spPr>
            <a:solidFill>
              <a:schemeClr val="accent1"/>
            </a:solidFill>
            <a:ln>
              <a:noFill/>
            </a:ln>
            <a:effectLst/>
          </c:spPr>
          <c:invertIfNegative val="0"/>
          <c:cat>
            <c:strRef>
              <c:extLst>
                <c:ext xmlns:c15="http://schemas.microsoft.com/office/drawing/2012/chart" uri="{02D57815-91ED-43cb-92C2-25804820EDAC}">
                  <c15:fullRef>
                    <c15:sqref>'F26'!$B$4:$B$23</c15:sqref>
                  </c15:fullRef>
                </c:ext>
              </c:extLst>
              <c:f>('F26'!$B$4,'F26'!$B$6,'F26'!$B$8:$B$23)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Finance &amp; insurance </c:v>
                </c:pt>
                <c:pt idx="9">
                  <c:v>Rental, hiring, &amp; real estate</c:v>
                </c:pt>
                <c:pt idx="10">
                  <c:v>Prof, scientific, &amp; technical</c:v>
                </c:pt>
                <c:pt idx="11">
                  <c:v>Admin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'F26'!$C$4:$C$23</c15:sqref>
                  </c15:fullRef>
                </c:ext>
              </c:extLst>
              <c:f>('F26'!$C$4,'F26'!$C$6,'F26'!$C$8:$C$23)</c:f>
              <c:numCache>
                <c:formatCode>0%</c:formatCode>
                <c:ptCount val="18"/>
                <c:pt idx="0">
                  <c:v>0.10546875</c:v>
                </c:pt>
                <c:pt idx="1">
                  <c:v>2.6728646135967461E-2</c:v>
                </c:pt>
                <c:pt idx="2">
                  <c:v>7.0422535211267607E-3</c:v>
                </c:pt>
                <c:pt idx="3">
                  <c:v>3.9024390243902439E-2</c:v>
                </c:pt>
                <c:pt idx="4">
                  <c:v>1.6424510423247E-2</c:v>
                </c:pt>
                <c:pt idx="5">
                  <c:v>1.3711151736745886E-3</c:v>
                </c:pt>
                <c:pt idx="6">
                  <c:v>3.5225048923679059E-2</c:v>
                </c:pt>
                <c:pt idx="7">
                  <c:v>6.6176470588235295E-2</c:v>
                </c:pt>
                <c:pt idx="8">
                  <c:v>6.6985645933014357E-2</c:v>
                </c:pt>
                <c:pt idx="9">
                  <c:v>2.2222222222222223E-2</c:v>
                </c:pt>
                <c:pt idx="10">
                  <c:v>3.2683846637335007E-2</c:v>
                </c:pt>
                <c:pt idx="11">
                  <c:v>4.4117647058823532E-2</c:v>
                </c:pt>
                <c:pt idx="12">
                  <c:v>1.6260162601626018E-2</c:v>
                </c:pt>
                <c:pt idx="13">
                  <c:v>7.2463768115942032E-2</c:v>
                </c:pt>
                <c:pt idx="14">
                  <c:v>0.16374269005847952</c:v>
                </c:pt>
                <c:pt idx="15">
                  <c:v>6.9284064665127024E-3</c:v>
                </c:pt>
                <c:pt idx="17">
                  <c:v>3.1817579212514914E-2</c:v>
                </c:pt>
              </c:numCache>
            </c:numRef>
          </c:val>
          <c:extLst>
            <c:ext xmlns:c16="http://schemas.microsoft.com/office/drawing/2014/chart" uri="{C3380CC4-5D6E-409C-BE32-E72D297353CC}">
              <c16:uniqueId val="{00000000-A7B9-4E0A-838E-CA781F08D1B5}"/>
            </c:ext>
          </c:extLst>
        </c:ser>
        <c:ser>
          <c:idx val="1"/>
          <c:order val="1"/>
          <c:tx>
            <c:strRef>
              <c:f>'F26'!$D$3</c:f>
              <c:strCache>
                <c:ptCount val="1"/>
                <c:pt idx="0">
                  <c:v>No more than one or two competitors</c:v>
                </c:pt>
              </c:strCache>
            </c:strRef>
          </c:tx>
          <c:spPr>
            <a:pattFill prst="dkUpDiag">
              <a:fgClr>
                <a:srgbClr val="DC8633"/>
              </a:fgClr>
              <a:bgClr>
                <a:schemeClr val="bg1"/>
              </a:bgClr>
            </a:pattFill>
            <a:ln>
              <a:noFill/>
            </a:ln>
            <a:effectLst/>
          </c:spPr>
          <c:invertIfNegative val="0"/>
          <c:cat>
            <c:strRef>
              <c:extLst>
                <c:ext xmlns:c15="http://schemas.microsoft.com/office/drawing/2012/chart" uri="{02D57815-91ED-43cb-92C2-25804820EDAC}">
                  <c15:fullRef>
                    <c15:sqref>'F26'!$B$4:$B$23</c15:sqref>
                  </c15:fullRef>
                </c:ext>
              </c:extLst>
              <c:f>('F26'!$B$4,'F26'!$B$6,'F26'!$B$8:$B$23)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Finance &amp; insurance </c:v>
                </c:pt>
                <c:pt idx="9">
                  <c:v>Rental, hiring, &amp; real estate</c:v>
                </c:pt>
                <c:pt idx="10">
                  <c:v>Prof, scientific, &amp; technical</c:v>
                </c:pt>
                <c:pt idx="11">
                  <c:v>Admin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'F26'!$D$4:$D$23</c15:sqref>
                  </c15:fullRef>
                </c:ext>
              </c:extLst>
              <c:f>('F26'!$D$4,'F26'!$D$6,'F26'!$D$8:$D$23)</c:f>
              <c:numCache>
                <c:formatCode>0%</c:formatCode>
                <c:ptCount val="18"/>
                <c:pt idx="0">
                  <c:v>0.1669921875</c:v>
                </c:pt>
                <c:pt idx="1">
                  <c:v>0.21731551423590936</c:v>
                </c:pt>
                <c:pt idx="2">
                  <c:v>0.15801056338028169</c:v>
                </c:pt>
                <c:pt idx="3">
                  <c:v>0.14048780487804879</c:v>
                </c:pt>
                <c:pt idx="4">
                  <c:v>0.16234996841440302</c:v>
                </c:pt>
                <c:pt idx="5">
                  <c:v>0.13574040219378428</c:v>
                </c:pt>
                <c:pt idx="6">
                  <c:v>0.20352250489236789</c:v>
                </c:pt>
                <c:pt idx="7">
                  <c:v>0.27205882352941174</c:v>
                </c:pt>
                <c:pt idx="8">
                  <c:v>0.11004784688995216</c:v>
                </c:pt>
                <c:pt idx="9">
                  <c:v>0.11746031746031746</c:v>
                </c:pt>
                <c:pt idx="10">
                  <c:v>0.15147705845380263</c:v>
                </c:pt>
                <c:pt idx="11">
                  <c:v>0.125</c:v>
                </c:pt>
                <c:pt idx="12">
                  <c:v>0.17886178861788618</c:v>
                </c:pt>
                <c:pt idx="13">
                  <c:v>0.18952062430323299</c:v>
                </c:pt>
                <c:pt idx="14">
                  <c:v>0.19298245614035087</c:v>
                </c:pt>
                <c:pt idx="15">
                  <c:v>0.32794457274826788</c:v>
                </c:pt>
                <c:pt idx="17">
                  <c:v>0.16909717618984488</c:v>
                </c:pt>
              </c:numCache>
            </c:numRef>
          </c:val>
          <c:extLst>
            <c:ext xmlns:c16="http://schemas.microsoft.com/office/drawing/2014/chart" uri="{C3380CC4-5D6E-409C-BE32-E72D297353CC}">
              <c16:uniqueId val="{00000001-A7B9-4E0A-838E-CA781F08D1B5}"/>
            </c:ext>
          </c:extLst>
        </c:ser>
        <c:ser>
          <c:idx val="2"/>
          <c:order val="2"/>
          <c:tx>
            <c:strRef>
              <c:f>'F26'!$E$3</c:f>
              <c:strCache>
                <c:ptCount val="1"/>
                <c:pt idx="0">
                  <c:v>Many competitors, several dominant</c:v>
                </c:pt>
              </c:strCache>
            </c:strRef>
          </c:tx>
          <c:spPr>
            <a:solidFill>
              <a:schemeClr val="accent2">
                <a:alpha val="70000"/>
              </a:schemeClr>
            </a:solidFill>
            <a:ln>
              <a:noFill/>
            </a:ln>
            <a:effectLst/>
          </c:spPr>
          <c:invertIfNegative val="0"/>
          <c:cat>
            <c:strRef>
              <c:extLst>
                <c:ext xmlns:c15="http://schemas.microsoft.com/office/drawing/2012/chart" uri="{02D57815-91ED-43cb-92C2-25804820EDAC}">
                  <c15:fullRef>
                    <c15:sqref>'F26'!$B$4:$B$23</c15:sqref>
                  </c15:fullRef>
                </c:ext>
              </c:extLst>
              <c:f>('F26'!$B$4,'F26'!$B$6,'F26'!$B$8:$B$23)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Finance &amp; insurance </c:v>
                </c:pt>
                <c:pt idx="9">
                  <c:v>Rental, hiring, &amp; real estate</c:v>
                </c:pt>
                <c:pt idx="10">
                  <c:v>Prof, scientific, &amp; technical</c:v>
                </c:pt>
                <c:pt idx="11">
                  <c:v>Admin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'F26'!$E$4:$E$23</c15:sqref>
                  </c15:fullRef>
                </c:ext>
              </c:extLst>
              <c:f>('F26'!$E$4,'F26'!$E$6,'F26'!$E$8:$E$23)</c:f>
              <c:numCache>
                <c:formatCode>0%</c:formatCode>
                <c:ptCount val="18"/>
                <c:pt idx="0">
                  <c:v>0.517578125</c:v>
                </c:pt>
                <c:pt idx="1">
                  <c:v>0.58454386984311446</c:v>
                </c:pt>
                <c:pt idx="2">
                  <c:v>0.66021126760563376</c:v>
                </c:pt>
                <c:pt idx="3">
                  <c:v>0.68097560975609761</c:v>
                </c:pt>
                <c:pt idx="4">
                  <c:v>0.64560960202147821</c:v>
                </c:pt>
                <c:pt idx="5">
                  <c:v>0.5836380255941499</c:v>
                </c:pt>
                <c:pt idx="6">
                  <c:v>0.68493150684931503</c:v>
                </c:pt>
                <c:pt idx="7">
                  <c:v>0.61029411764705888</c:v>
                </c:pt>
                <c:pt idx="8">
                  <c:v>0.69856459330143539</c:v>
                </c:pt>
                <c:pt idx="9">
                  <c:v>0.72063492063492063</c:v>
                </c:pt>
                <c:pt idx="10">
                  <c:v>0.59710873664362041</c:v>
                </c:pt>
                <c:pt idx="11">
                  <c:v>0.65257352941176472</c:v>
                </c:pt>
                <c:pt idx="12">
                  <c:v>0.50135501355013545</c:v>
                </c:pt>
                <c:pt idx="13">
                  <c:v>0.45484949832775917</c:v>
                </c:pt>
                <c:pt idx="14">
                  <c:v>0.45614035087719296</c:v>
                </c:pt>
                <c:pt idx="15">
                  <c:v>0.38337182448036949</c:v>
                </c:pt>
                <c:pt idx="17">
                  <c:v>0.59836934906535866</c:v>
                </c:pt>
              </c:numCache>
            </c:numRef>
          </c:val>
          <c:extLst>
            <c:ext xmlns:c16="http://schemas.microsoft.com/office/drawing/2014/chart" uri="{C3380CC4-5D6E-409C-BE32-E72D297353CC}">
              <c16:uniqueId val="{00000002-A7B9-4E0A-838E-CA781F08D1B5}"/>
            </c:ext>
          </c:extLst>
        </c:ser>
        <c:ser>
          <c:idx val="3"/>
          <c:order val="3"/>
          <c:tx>
            <c:strRef>
              <c:f>'F26'!$F$3</c:f>
              <c:strCache>
                <c:ptCount val="1"/>
                <c:pt idx="0">
                  <c:v>Many competitors, none dominant</c:v>
                </c:pt>
              </c:strCache>
            </c:strRef>
          </c:tx>
          <c:spPr>
            <a:solidFill>
              <a:schemeClr val="accent1">
                <a:lumMod val="40000"/>
                <a:lumOff val="60000"/>
              </a:schemeClr>
            </a:solidFill>
            <a:ln>
              <a:noFill/>
            </a:ln>
            <a:effectLst/>
          </c:spPr>
          <c:invertIfNegative val="0"/>
          <c:cat>
            <c:strRef>
              <c:extLst>
                <c:ext xmlns:c15="http://schemas.microsoft.com/office/drawing/2012/chart" uri="{02D57815-91ED-43cb-92C2-25804820EDAC}">
                  <c15:fullRef>
                    <c15:sqref>'F26'!$B$4:$B$23</c15:sqref>
                  </c15:fullRef>
                </c:ext>
              </c:extLst>
              <c:f>('F26'!$B$4,'F26'!$B$6,'F26'!$B$8:$B$23)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Finance &amp; insurance </c:v>
                </c:pt>
                <c:pt idx="9">
                  <c:v>Rental, hiring, &amp; real estate</c:v>
                </c:pt>
                <c:pt idx="10">
                  <c:v>Prof, scientific, &amp; technical</c:v>
                </c:pt>
                <c:pt idx="11">
                  <c:v>Admin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'F26'!$F$4:$F$23</c15:sqref>
                  </c15:fullRef>
                </c:ext>
              </c:extLst>
              <c:f>('F26'!$F$4,'F26'!$F$6,'F26'!$F$8:$F$23)</c:f>
              <c:numCache>
                <c:formatCode>0%</c:formatCode>
                <c:ptCount val="18"/>
                <c:pt idx="0">
                  <c:v>0.2099609375</c:v>
                </c:pt>
                <c:pt idx="1">
                  <c:v>0.17141196978500872</c:v>
                </c:pt>
                <c:pt idx="2">
                  <c:v>0.17473591549295775</c:v>
                </c:pt>
                <c:pt idx="3">
                  <c:v>0.13951219512195123</c:v>
                </c:pt>
                <c:pt idx="4">
                  <c:v>0.17561591914087177</c:v>
                </c:pt>
                <c:pt idx="5">
                  <c:v>0.27925045703839124</c:v>
                </c:pt>
                <c:pt idx="6">
                  <c:v>7.6320939334637961E-2</c:v>
                </c:pt>
                <c:pt idx="7">
                  <c:v>5.1470588235294115E-2</c:v>
                </c:pt>
                <c:pt idx="8">
                  <c:v>0.12440191387559808</c:v>
                </c:pt>
                <c:pt idx="9">
                  <c:v>0.13968253968253969</c:v>
                </c:pt>
                <c:pt idx="10">
                  <c:v>0.21873035826524198</c:v>
                </c:pt>
                <c:pt idx="11">
                  <c:v>0.17830882352941177</c:v>
                </c:pt>
                <c:pt idx="12">
                  <c:v>0.30352303523035229</c:v>
                </c:pt>
                <c:pt idx="13">
                  <c:v>0.28316610925306579</c:v>
                </c:pt>
                <c:pt idx="14">
                  <c:v>0.1871345029239766</c:v>
                </c:pt>
                <c:pt idx="15">
                  <c:v>0.28175519630484991</c:v>
                </c:pt>
                <c:pt idx="17">
                  <c:v>0.20071589553228159</c:v>
                </c:pt>
              </c:numCache>
            </c:numRef>
          </c:val>
          <c:extLst>
            <c:ext xmlns:c16="http://schemas.microsoft.com/office/drawing/2014/chart" uri="{C3380CC4-5D6E-409C-BE32-E72D297353CC}">
              <c16:uniqueId val="{00000003-A7B9-4E0A-838E-CA781F08D1B5}"/>
            </c:ext>
          </c:extLst>
        </c:ser>
        <c:dLbls>
          <c:showLegendKey val="0"/>
          <c:showVal val="0"/>
          <c:showCatName val="0"/>
          <c:showSerName val="0"/>
          <c:showPercent val="0"/>
          <c:showBubbleSize val="0"/>
        </c:dLbls>
        <c:gapWidth val="150"/>
        <c:overlap val="100"/>
        <c:axId val="453873664"/>
        <c:axId val="453873992"/>
      </c:bar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Percentage of businesses</a:t>
                </a:r>
              </a:p>
            </c:rich>
          </c:tx>
          <c:layout>
            <c:manualLayout>
              <c:xMode val="edge"/>
              <c:yMode val="edge"/>
              <c:x val="0"/>
              <c:y val="2.7140555555555557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2"/>
      </c:valAx>
      <c:spPr>
        <a:noFill/>
        <a:ln>
          <a:solidFill>
            <a:srgbClr val="D9D9D9"/>
          </a:solidFill>
        </a:ln>
        <a:effectLst/>
      </c:spPr>
    </c:plotArea>
    <c:legend>
      <c:legendPos val="b"/>
      <c:layout>
        <c:manualLayout>
          <c:xMode val="edge"/>
          <c:yMode val="edge"/>
          <c:x val="9.3058399830520444E-2"/>
          <c:y val="0.90617431805499171"/>
          <c:w val="0.90694160016947956"/>
          <c:h val="9.382568194500821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6098260469058"/>
          <c:y val="3.3231558955450075E-2"/>
          <c:w val="0.88192408508115816"/>
          <c:h val="0.83646042857876601"/>
        </c:manualLayout>
      </c:layout>
      <c:barChart>
        <c:barDir val="col"/>
        <c:grouping val="clustered"/>
        <c:varyColors val="0"/>
        <c:ser>
          <c:idx val="4"/>
          <c:order val="4"/>
          <c:tx>
            <c:strRef>
              <c:f>'F27'!$C$4</c:f>
              <c:strCache>
                <c:ptCount val="1"/>
                <c:pt idx="0">
                  <c:v>Total</c:v>
                </c:pt>
              </c:strCache>
            </c:strRef>
          </c:tx>
          <c:spPr>
            <a:solidFill>
              <a:srgbClr val="4298B5"/>
            </a:solidFill>
            <a:ln>
              <a:noFill/>
            </a:ln>
            <a:effectLst/>
          </c:spPr>
          <c:invertIfNegative val="0"/>
          <c:cat>
            <c:strRef>
              <c:f>'F27'!$B$5:$B$13</c:f>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f>'F27'!$C$5:$C$13</c:f>
              <c:numCache>
                <c:formatCode>0%</c:formatCode>
                <c:ptCount val="9"/>
                <c:pt idx="0">
                  <c:v>0.5111651696606786</c:v>
                </c:pt>
                <c:pt idx="1">
                  <c:v>0.40363023952095806</c:v>
                </c:pt>
                <c:pt idx="2">
                  <c:v>0.33844810379241519</c:v>
                </c:pt>
                <c:pt idx="3">
                  <c:v>0.32391467065868262</c:v>
                </c:pt>
                <c:pt idx="4">
                  <c:v>0.24638223552894212</c:v>
                </c:pt>
                <c:pt idx="5">
                  <c:v>0.14864021956087825</c:v>
                </c:pt>
                <c:pt idx="6">
                  <c:v>0.12144461077844311</c:v>
                </c:pt>
                <c:pt idx="7">
                  <c:v>0.10254491017964072</c:v>
                </c:pt>
                <c:pt idx="8">
                  <c:v>0.11944860279441118</c:v>
                </c:pt>
              </c:numCache>
            </c:numRef>
          </c:val>
          <c:extLst>
            <c:ext xmlns:c16="http://schemas.microsoft.com/office/drawing/2014/chart" uri="{C3380CC4-5D6E-409C-BE32-E72D297353CC}">
              <c16:uniqueId val="{00000000-B277-4485-8BD2-6B3C9307BA2D}"/>
            </c:ext>
          </c:extLst>
        </c:ser>
        <c:dLbls>
          <c:showLegendKey val="0"/>
          <c:showVal val="0"/>
          <c:showCatName val="0"/>
          <c:showSerName val="0"/>
          <c:showPercent val="0"/>
          <c:showBubbleSize val="0"/>
        </c:dLbls>
        <c:gapWidth val="150"/>
        <c:overlap val="-27"/>
        <c:axId val="786770528"/>
        <c:axId val="786765936"/>
        <c:extLst>
          <c:ext xmlns:c15="http://schemas.microsoft.com/office/drawing/2012/chart" uri="{02D57815-91ED-43cb-92C2-25804820EDAC}">
            <c15:filteredBarSeries>
              <c15:ser>
                <c:idx val="0"/>
                <c:order val="0"/>
                <c:tx>
                  <c:strRef>
                    <c:extLst>
                      <c:ext uri="{02D57815-91ED-43cb-92C2-25804820EDAC}">
                        <c15:formulaRef>
                          <c15:sqref>'F27'!$D$4</c15:sqref>
                        </c15:formulaRef>
                      </c:ext>
                    </c:extLst>
                    <c:strCache>
                      <c:ptCount val="1"/>
                    </c:strCache>
                  </c:strRef>
                </c:tx>
                <c:spPr>
                  <a:solidFill>
                    <a:srgbClr val="4298B5"/>
                  </a:solidFill>
                  <a:ln>
                    <a:noFill/>
                  </a:ln>
                  <a:effectLst/>
                </c:spPr>
                <c:invertIfNegative val="0"/>
                <c:cat>
                  <c:strRef>
                    <c:extLst>
                      <c:ext uri="{02D57815-91ED-43cb-92C2-25804820EDAC}">
                        <c15:formulaRef>
                          <c15:sqref>'F27'!$B$5:$B$13</c15:sqref>
                        </c15:formulaRef>
                      </c:ext>
                    </c:extLst>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extLst>
                      <c:ext uri="{02D57815-91ED-43cb-92C2-25804820EDAC}">
                        <c15:formulaRef>
                          <c15:sqref>'F27'!$D$5:$D$13</c15:sqref>
                        </c15:formulaRef>
                      </c:ext>
                    </c:extLst>
                    <c:numCache>
                      <c:formatCode>0%</c:formatCode>
                      <c:ptCount val="9"/>
                    </c:numCache>
                  </c:numRef>
                </c:val>
                <c:extLst>
                  <c:ext xmlns:c16="http://schemas.microsoft.com/office/drawing/2014/chart" uri="{C3380CC4-5D6E-409C-BE32-E72D297353CC}">
                    <c16:uniqueId val="{00000001-B277-4485-8BD2-6B3C9307BA2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'F27'!$E$4</c15:sqref>
                        </c15:formulaRef>
                      </c:ext>
                    </c:extLst>
                    <c:strCache>
                      <c:ptCount val="1"/>
                    </c:strCache>
                  </c:strRef>
                </c:tx>
                <c:spPr>
                  <a:solidFill>
                    <a:srgbClr val="4298B5">
                      <a:lumMod val="60000"/>
                      <a:lumOff val="40000"/>
                    </a:srgbClr>
                  </a:solidFill>
                  <a:ln>
                    <a:noFill/>
                  </a:ln>
                  <a:effectLst/>
                </c:spPr>
                <c:invertIfNegative val="0"/>
                <c:cat>
                  <c:strRef>
                    <c:extLst xmlns:c15="http://schemas.microsoft.com/office/drawing/2012/chart">
                      <c:ext xmlns:c15="http://schemas.microsoft.com/office/drawing/2012/chart" uri="{02D57815-91ED-43cb-92C2-25804820EDAC}">
                        <c15:formulaRef>
                          <c15:sqref>'F27'!$B$5:$B$13</c15:sqref>
                        </c15:formulaRef>
                      </c:ext>
                    </c:extLst>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extLst xmlns:c15="http://schemas.microsoft.com/office/drawing/2012/chart">
                      <c:ext xmlns:c15="http://schemas.microsoft.com/office/drawing/2012/chart" uri="{02D57815-91ED-43cb-92C2-25804820EDAC}">
                        <c15:formulaRef>
                          <c15:sqref>'F27'!$E$5:$E$13</c15:sqref>
                        </c15:formulaRef>
                      </c:ext>
                    </c:extLst>
                    <c:numCache>
                      <c:formatCode>0%</c:formatCode>
                      <c:ptCount val="9"/>
                    </c:numCache>
                  </c:numRef>
                </c:val>
                <c:extLst xmlns:c15="http://schemas.microsoft.com/office/drawing/2012/chart">
                  <c:ext xmlns:c16="http://schemas.microsoft.com/office/drawing/2014/chart" uri="{C3380CC4-5D6E-409C-BE32-E72D297353CC}">
                    <c16:uniqueId val="{00000002-B277-4485-8BD2-6B3C9307BA2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'F27'!$F$4</c15:sqref>
                        </c15:formulaRef>
                      </c:ext>
                    </c:extLst>
                    <c:strCache>
                      <c:ptCount val="1"/>
                    </c:strCache>
                  </c:strRef>
                </c:tx>
                <c:spPr>
                  <a:solidFill>
                    <a:srgbClr val="4298B5">
                      <a:lumMod val="40000"/>
                      <a:lumOff val="60000"/>
                    </a:srgbClr>
                  </a:solidFill>
                  <a:ln>
                    <a:noFill/>
                  </a:ln>
                  <a:effectLst/>
                </c:spPr>
                <c:invertIfNegative val="0"/>
                <c:cat>
                  <c:strRef>
                    <c:extLst xmlns:c15="http://schemas.microsoft.com/office/drawing/2012/chart">
                      <c:ext xmlns:c15="http://schemas.microsoft.com/office/drawing/2012/chart" uri="{02D57815-91ED-43cb-92C2-25804820EDAC}">
                        <c15:formulaRef>
                          <c15:sqref>'F27'!$B$5:$B$13</c15:sqref>
                        </c15:formulaRef>
                      </c:ext>
                    </c:extLst>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extLst xmlns:c15="http://schemas.microsoft.com/office/drawing/2012/chart">
                      <c:ext xmlns:c15="http://schemas.microsoft.com/office/drawing/2012/chart" uri="{02D57815-91ED-43cb-92C2-25804820EDAC}">
                        <c15:formulaRef>
                          <c15:sqref>'F27'!$F$5:$F$13</c15:sqref>
                        </c15:formulaRef>
                      </c:ext>
                    </c:extLst>
                    <c:numCache>
                      <c:formatCode>0%</c:formatCode>
                      <c:ptCount val="9"/>
                    </c:numCache>
                  </c:numRef>
                </c:val>
                <c:extLst xmlns:c15="http://schemas.microsoft.com/office/drawing/2012/chart">
                  <c:ext xmlns:c16="http://schemas.microsoft.com/office/drawing/2014/chart" uri="{C3380CC4-5D6E-409C-BE32-E72D297353CC}">
                    <c16:uniqueId val="{00000003-B277-4485-8BD2-6B3C9307BA2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'F27'!$G$4</c15:sqref>
                        </c15:formulaRef>
                      </c:ext>
                    </c:extLst>
                    <c:strCache>
                      <c:ptCount val="1"/>
                    </c:strCache>
                  </c:strRef>
                </c:tx>
                <c:spPr>
                  <a:solidFill>
                    <a:srgbClr val="4298B5">
                      <a:lumMod val="20000"/>
                      <a:lumOff val="80000"/>
                    </a:srgbClr>
                  </a:solidFill>
                  <a:ln>
                    <a:noFill/>
                  </a:ln>
                  <a:effectLst/>
                </c:spPr>
                <c:invertIfNegative val="0"/>
                <c:cat>
                  <c:strRef>
                    <c:extLst xmlns:c15="http://schemas.microsoft.com/office/drawing/2012/chart">
                      <c:ext xmlns:c15="http://schemas.microsoft.com/office/drawing/2012/chart" uri="{02D57815-91ED-43cb-92C2-25804820EDAC}">
                        <c15:formulaRef>
                          <c15:sqref>'F27'!$B$5:$B$13</c15:sqref>
                        </c15:formulaRef>
                      </c:ext>
                    </c:extLst>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extLst xmlns:c15="http://schemas.microsoft.com/office/drawing/2012/chart">
                      <c:ext xmlns:c15="http://schemas.microsoft.com/office/drawing/2012/chart" uri="{02D57815-91ED-43cb-92C2-25804820EDAC}">
                        <c15:formulaRef>
                          <c15:sqref>'F27'!$G$5:$G$13</c15:sqref>
                        </c15:formulaRef>
                      </c:ext>
                    </c:extLst>
                    <c:numCache>
                      <c:formatCode>0%</c:formatCode>
                      <c:ptCount val="9"/>
                    </c:numCache>
                  </c:numRef>
                </c:val>
                <c:extLst xmlns:c15="http://schemas.microsoft.com/office/drawing/2012/chart">
                  <c:ext xmlns:c16="http://schemas.microsoft.com/office/drawing/2014/chart" uri="{C3380CC4-5D6E-409C-BE32-E72D297353CC}">
                    <c16:uniqueId val="{00000004-B277-4485-8BD2-6B3C9307BA2D}"/>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2.1380471380471381E-3"/>
              <c:y val="0.2605775000000000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6098260469058"/>
          <c:y val="3.3231558955450075E-2"/>
          <c:w val="0.88192408508115816"/>
          <c:h val="0.75183847349556054"/>
        </c:manualLayout>
      </c:layout>
      <c:barChart>
        <c:barDir val="col"/>
        <c:grouping val="clustered"/>
        <c:varyColors val="0"/>
        <c:ser>
          <c:idx val="0"/>
          <c:order val="0"/>
          <c:tx>
            <c:strRef>
              <c:f>'F28'!$C$3</c:f>
              <c:strCache>
                <c:ptCount val="1"/>
                <c:pt idx="0">
                  <c:v>6–19 employees</c:v>
                </c:pt>
              </c:strCache>
            </c:strRef>
          </c:tx>
          <c:spPr>
            <a:solidFill>
              <a:srgbClr val="4298B5"/>
            </a:solidFill>
            <a:ln>
              <a:noFill/>
            </a:ln>
            <a:effectLst/>
          </c:spPr>
          <c:invertIfNegative val="0"/>
          <c:cat>
            <c:strRef>
              <c:f>'F28'!$B$4:$B$12</c:f>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f>'F28'!$C$4:$C$12</c:f>
              <c:numCache>
                <c:formatCode>0%</c:formatCode>
                <c:ptCount val="9"/>
                <c:pt idx="0">
                  <c:v>0.46262592059595359</c:v>
                </c:pt>
                <c:pt idx="1">
                  <c:v>0.3696774739693558</c:v>
                </c:pt>
                <c:pt idx="2">
                  <c:v>0.30974350292051128</c:v>
                </c:pt>
                <c:pt idx="3">
                  <c:v>0.29958520274274103</c:v>
                </c:pt>
                <c:pt idx="4">
                  <c:v>0.20883772115466012</c:v>
                </c:pt>
                <c:pt idx="5">
                  <c:v>0.13815288241767545</c:v>
                </c:pt>
                <c:pt idx="6">
                  <c:v>0.10903242190806739</c:v>
                </c:pt>
                <c:pt idx="7">
                  <c:v>8.2028273935494792E-2</c:v>
                </c:pt>
                <c:pt idx="8">
                  <c:v>0.1416236349784136</c:v>
                </c:pt>
              </c:numCache>
            </c:numRef>
          </c:val>
          <c:extLst>
            <c:ext xmlns:c16="http://schemas.microsoft.com/office/drawing/2014/chart" uri="{C3380CC4-5D6E-409C-BE32-E72D297353CC}">
              <c16:uniqueId val="{00000000-5AC5-487B-86F7-A7C6DA34EA20}"/>
            </c:ext>
          </c:extLst>
        </c:ser>
        <c:ser>
          <c:idx val="1"/>
          <c:order val="1"/>
          <c:tx>
            <c:strRef>
              <c:f>'F28'!$D$3</c:f>
              <c:strCache>
                <c:ptCount val="1"/>
                <c:pt idx="0">
                  <c:v>20–49 employees</c:v>
                </c:pt>
              </c:strCache>
            </c:strRef>
          </c:tx>
          <c:spPr>
            <a:solidFill>
              <a:srgbClr val="4298B5">
                <a:lumMod val="60000"/>
                <a:lumOff val="40000"/>
              </a:srgbClr>
            </a:solidFill>
            <a:ln>
              <a:noFill/>
            </a:ln>
            <a:effectLst/>
          </c:spPr>
          <c:invertIfNegative val="0"/>
          <c:cat>
            <c:strRef>
              <c:f>'F28'!$B$4:$B$12</c:f>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f>'F28'!$D$4:$D$12</c:f>
              <c:numCache>
                <c:formatCode>0%</c:formatCode>
                <c:ptCount val="9"/>
                <c:pt idx="0">
                  <c:v>0.62373371924746746</c:v>
                </c:pt>
                <c:pt idx="1">
                  <c:v>0.46562952243125905</c:v>
                </c:pt>
                <c:pt idx="2">
                  <c:v>0.39797395079594788</c:v>
                </c:pt>
                <c:pt idx="3">
                  <c:v>0.35130246020260492</c:v>
                </c:pt>
                <c:pt idx="4">
                  <c:v>0.30861070911722144</c:v>
                </c:pt>
                <c:pt idx="5">
                  <c:v>0.17547033285094066</c:v>
                </c:pt>
                <c:pt idx="6">
                  <c:v>0.14797395079594791</c:v>
                </c:pt>
                <c:pt idx="7">
                  <c:v>0.14435600578871202</c:v>
                </c:pt>
                <c:pt idx="8">
                  <c:v>6.620839363241679E-2</c:v>
                </c:pt>
              </c:numCache>
            </c:numRef>
          </c:val>
          <c:extLst>
            <c:ext xmlns:c16="http://schemas.microsoft.com/office/drawing/2014/chart" uri="{C3380CC4-5D6E-409C-BE32-E72D297353CC}">
              <c16:uniqueId val="{00000001-5AC5-487B-86F7-A7C6DA34EA20}"/>
            </c:ext>
          </c:extLst>
        </c:ser>
        <c:ser>
          <c:idx val="2"/>
          <c:order val="2"/>
          <c:tx>
            <c:strRef>
              <c:f>'F28'!$E$3</c:f>
              <c:strCache>
                <c:ptCount val="1"/>
                <c:pt idx="0">
                  <c:v>50–99 employees</c:v>
                </c:pt>
              </c:strCache>
            </c:strRef>
          </c:tx>
          <c:spPr>
            <a:solidFill>
              <a:srgbClr val="4298B5">
                <a:lumMod val="40000"/>
                <a:lumOff val="60000"/>
              </a:srgbClr>
            </a:solidFill>
            <a:ln>
              <a:noFill/>
            </a:ln>
            <a:effectLst/>
          </c:spPr>
          <c:invertIfNegative val="0"/>
          <c:cat>
            <c:strRef>
              <c:f>'F28'!$B$4:$B$12</c:f>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f>'F28'!$E$4:$E$12</c:f>
              <c:numCache>
                <c:formatCode>0%</c:formatCode>
                <c:ptCount val="9"/>
                <c:pt idx="0">
                  <c:v>0.66012269938650303</c:v>
                </c:pt>
                <c:pt idx="1">
                  <c:v>0.51288343558282212</c:v>
                </c:pt>
                <c:pt idx="2">
                  <c:v>0.44539877300613495</c:v>
                </c:pt>
                <c:pt idx="3">
                  <c:v>0.42331288343558282</c:v>
                </c:pt>
                <c:pt idx="4">
                  <c:v>0.39754601226993863</c:v>
                </c:pt>
                <c:pt idx="5">
                  <c:v>0.17914110429447852</c:v>
                </c:pt>
                <c:pt idx="6">
                  <c:v>0.15950920245398773</c:v>
                </c:pt>
                <c:pt idx="7">
                  <c:v>0.15705521472392639</c:v>
                </c:pt>
                <c:pt idx="8">
                  <c:v>4.9079754601226995E-2</c:v>
                </c:pt>
              </c:numCache>
            </c:numRef>
          </c:val>
          <c:extLst>
            <c:ext xmlns:c16="http://schemas.microsoft.com/office/drawing/2014/chart" uri="{C3380CC4-5D6E-409C-BE32-E72D297353CC}">
              <c16:uniqueId val="{00000002-5AC5-487B-86F7-A7C6DA34EA20}"/>
            </c:ext>
          </c:extLst>
        </c:ser>
        <c:ser>
          <c:idx val="3"/>
          <c:order val="3"/>
          <c:tx>
            <c:strRef>
              <c:f>'F28'!$F$3</c:f>
              <c:strCache>
                <c:ptCount val="1"/>
                <c:pt idx="0">
                  <c:v>100 employees</c:v>
                </c:pt>
              </c:strCache>
            </c:strRef>
          </c:tx>
          <c:spPr>
            <a:solidFill>
              <a:srgbClr val="4298B5">
                <a:lumMod val="20000"/>
                <a:lumOff val="80000"/>
              </a:srgbClr>
            </a:solidFill>
            <a:ln>
              <a:noFill/>
            </a:ln>
            <a:effectLst/>
          </c:spPr>
          <c:invertIfNegative val="0"/>
          <c:cat>
            <c:strRef>
              <c:f>'F28'!$B$4:$B$12</c:f>
              <c:strCache>
                <c:ptCount val="9"/>
                <c:pt idx="0">
                  <c:v>Labour factors</c:v>
                </c:pt>
                <c:pt idx="1">
                  <c:v>Customer related factors</c:v>
                </c:pt>
                <c:pt idx="2">
                  <c:v>Regulatory factors</c:v>
                </c:pt>
                <c:pt idx="3">
                  <c:v>Supplier factors</c:v>
                </c:pt>
                <c:pt idx="4">
                  <c:v>Technological / equipment factors</c:v>
                </c:pt>
                <c:pt idx="5">
                  <c:v>Financing factors</c:v>
                </c:pt>
                <c:pt idx="6">
                  <c:v>Infrastructure factors</c:v>
                </c:pt>
                <c:pt idx="7">
                  <c:v>Competition factors</c:v>
                </c:pt>
                <c:pt idx="8">
                  <c:v>None of the above</c:v>
                </c:pt>
              </c:strCache>
            </c:strRef>
          </c:cat>
          <c:val>
            <c:numRef>
              <c:f>'F28'!$F$4:$F$12</c:f>
              <c:numCache>
                <c:formatCode>0%</c:formatCode>
                <c:ptCount val="9"/>
                <c:pt idx="0">
                  <c:v>0.72968750000000004</c:v>
                </c:pt>
                <c:pt idx="1">
                  <c:v>0.62187499999999996</c:v>
                </c:pt>
                <c:pt idx="2">
                  <c:v>0.47499999999999998</c:v>
                </c:pt>
                <c:pt idx="3">
                  <c:v>0.52812499999999996</c:v>
                </c:pt>
                <c:pt idx="4">
                  <c:v>0.4765625</c:v>
                </c:pt>
                <c:pt idx="5">
                  <c:v>0.18593750000000001</c:v>
                </c:pt>
                <c:pt idx="6">
                  <c:v>0.18906249999999999</c:v>
                </c:pt>
                <c:pt idx="7">
                  <c:v>0.22968749999999999</c:v>
                </c:pt>
                <c:pt idx="8">
                  <c:v>2.9687499999999999E-2</c:v>
                </c:pt>
              </c:numCache>
            </c:numRef>
          </c:val>
          <c:extLst>
            <c:ext xmlns:c16="http://schemas.microsoft.com/office/drawing/2014/chart" uri="{C3380CC4-5D6E-409C-BE32-E72D297353CC}">
              <c16:uniqueId val="{00000003-5AC5-487B-86F7-A7C6DA34EA20}"/>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2.1380471380471381E-3"/>
              <c:y val="0.2605775000000000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'F29'!$C$13</c:f>
              <c:strCache>
                <c:ptCount val="1"/>
                <c:pt idx="0">
                  <c:v>6–19 employees</c:v>
                </c:pt>
              </c:strCache>
            </c:strRef>
          </c:tx>
          <c:spPr>
            <a:solidFill>
              <a:srgbClr val="4298B5"/>
            </a:solidFill>
            <a:ln>
              <a:noFill/>
            </a:ln>
            <a:effectLst/>
          </c:spPr>
          <c:invertIfNegative val="0"/>
          <c:cat>
            <c:strRef>
              <c:f>'F29'!$B$14:$B$18</c:f>
              <c:strCache>
                <c:ptCount val="5"/>
                <c:pt idx="0">
                  <c:v>Building Act</c:v>
                </c:pt>
                <c:pt idx="1">
                  <c:v>Conservation Act</c:v>
                </c:pt>
                <c:pt idx="2">
                  <c:v>Resource Management Act</c:v>
                </c:pt>
                <c:pt idx="3">
                  <c:v>don't know</c:v>
                </c:pt>
                <c:pt idx="4">
                  <c:v>none of these</c:v>
                </c:pt>
              </c:strCache>
            </c:strRef>
          </c:cat>
          <c:val>
            <c:numRef>
              <c:f>'F29'!$C$14:$C$18</c:f>
              <c:numCache>
                <c:formatCode>0%</c:formatCode>
                <c:ptCount val="5"/>
                <c:pt idx="0">
                  <c:v>0.1285024972487937</c:v>
                </c:pt>
                <c:pt idx="1">
                  <c:v>1.0581562685177346E-2</c:v>
                </c:pt>
                <c:pt idx="2">
                  <c:v>9.2101921611783627E-2</c:v>
                </c:pt>
                <c:pt idx="3">
                  <c:v>8.29594514517904E-2</c:v>
                </c:pt>
                <c:pt idx="4">
                  <c:v>0.55667484974180992</c:v>
                </c:pt>
              </c:numCache>
            </c:numRef>
          </c:val>
          <c:extLst>
            <c:ext xmlns:c16="http://schemas.microsoft.com/office/drawing/2014/chart" uri="{C3380CC4-5D6E-409C-BE32-E72D297353CC}">
              <c16:uniqueId val="{00000000-A6DD-4F17-A613-3AAD3268D9B3}"/>
            </c:ext>
          </c:extLst>
        </c:ser>
        <c:ser>
          <c:idx val="1"/>
          <c:order val="1"/>
          <c:tx>
            <c:strRef>
              <c:f>'F29'!$D$13</c:f>
              <c:strCache>
                <c:ptCount val="1"/>
                <c:pt idx="0">
                  <c:v>20–49 employees</c:v>
                </c:pt>
              </c:strCache>
            </c:strRef>
          </c:tx>
          <c:spPr>
            <a:solidFill>
              <a:srgbClr val="4298B5">
                <a:lumMod val="60000"/>
                <a:lumOff val="40000"/>
              </a:srgbClr>
            </a:solidFill>
            <a:ln>
              <a:noFill/>
            </a:ln>
            <a:effectLst/>
          </c:spPr>
          <c:invertIfNegative val="0"/>
          <c:cat>
            <c:strRef>
              <c:f>'F29'!$B$14:$B$18</c:f>
              <c:strCache>
                <c:ptCount val="5"/>
                <c:pt idx="0">
                  <c:v>Building Act</c:v>
                </c:pt>
                <c:pt idx="1">
                  <c:v>Conservation Act</c:v>
                </c:pt>
                <c:pt idx="2">
                  <c:v>Resource Management Act</c:v>
                </c:pt>
                <c:pt idx="3">
                  <c:v>don't know</c:v>
                </c:pt>
                <c:pt idx="4">
                  <c:v>none of these</c:v>
                </c:pt>
              </c:strCache>
            </c:strRef>
          </c:cat>
          <c:val>
            <c:numRef>
              <c:f>'F29'!$D$14:$D$18</c:f>
              <c:numCache>
                <c:formatCode>0%</c:formatCode>
                <c:ptCount val="5"/>
                <c:pt idx="0">
                  <c:v>0.17438494934876989</c:v>
                </c:pt>
                <c:pt idx="1">
                  <c:v>1.085383502170767E-2</c:v>
                </c:pt>
                <c:pt idx="2">
                  <c:v>0.12445730824891461</c:v>
                </c:pt>
                <c:pt idx="3">
                  <c:v>6.5123010130246017E-2</c:v>
                </c:pt>
                <c:pt idx="4">
                  <c:v>0.57633863965267729</c:v>
                </c:pt>
              </c:numCache>
            </c:numRef>
          </c:val>
          <c:extLst>
            <c:ext xmlns:c16="http://schemas.microsoft.com/office/drawing/2014/chart" uri="{C3380CC4-5D6E-409C-BE32-E72D297353CC}">
              <c16:uniqueId val="{00000001-A6DD-4F17-A613-3AAD3268D9B3}"/>
            </c:ext>
          </c:extLst>
        </c:ser>
        <c:ser>
          <c:idx val="2"/>
          <c:order val="2"/>
          <c:tx>
            <c:strRef>
              <c:f>'F29'!$E$13</c:f>
              <c:strCache>
                <c:ptCount val="1"/>
                <c:pt idx="0">
                  <c:v>50–99 employees</c:v>
                </c:pt>
              </c:strCache>
            </c:strRef>
          </c:tx>
          <c:spPr>
            <a:solidFill>
              <a:srgbClr val="4298B5">
                <a:lumMod val="40000"/>
                <a:lumOff val="60000"/>
              </a:srgbClr>
            </a:solidFill>
            <a:ln>
              <a:noFill/>
            </a:ln>
            <a:effectLst/>
          </c:spPr>
          <c:invertIfNegative val="0"/>
          <c:cat>
            <c:strRef>
              <c:f>'F29'!$B$14:$B$18</c:f>
              <c:strCache>
                <c:ptCount val="5"/>
                <c:pt idx="0">
                  <c:v>Building Act</c:v>
                </c:pt>
                <c:pt idx="1">
                  <c:v>Conservation Act</c:v>
                </c:pt>
                <c:pt idx="2">
                  <c:v>Resource Management Act</c:v>
                </c:pt>
                <c:pt idx="3">
                  <c:v>don't know</c:v>
                </c:pt>
                <c:pt idx="4">
                  <c:v>none of these</c:v>
                </c:pt>
              </c:strCache>
            </c:strRef>
          </c:cat>
          <c:val>
            <c:numRef>
              <c:f>'F29'!$E$14:$E$18</c:f>
              <c:numCache>
                <c:formatCode>0%</c:formatCode>
                <c:ptCount val="5"/>
                <c:pt idx="0">
                  <c:v>0.20981595092024541</c:v>
                </c:pt>
                <c:pt idx="1">
                  <c:v>1.7177914110429449E-2</c:v>
                </c:pt>
                <c:pt idx="2">
                  <c:v>0.15828220858895706</c:v>
                </c:pt>
                <c:pt idx="3">
                  <c:v>8.8343558282208592E-2</c:v>
                </c:pt>
                <c:pt idx="4">
                  <c:v>0.48466257668711654</c:v>
                </c:pt>
              </c:numCache>
            </c:numRef>
          </c:val>
          <c:extLst>
            <c:ext xmlns:c16="http://schemas.microsoft.com/office/drawing/2014/chart" uri="{C3380CC4-5D6E-409C-BE32-E72D297353CC}">
              <c16:uniqueId val="{00000002-A6DD-4F17-A613-3AAD3268D9B3}"/>
            </c:ext>
          </c:extLst>
        </c:ser>
        <c:ser>
          <c:idx val="3"/>
          <c:order val="3"/>
          <c:tx>
            <c:strRef>
              <c:f>'F29'!$F$13</c:f>
              <c:strCache>
                <c:ptCount val="1"/>
                <c:pt idx="0">
                  <c:v>100 employees</c:v>
                </c:pt>
              </c:strCache>
            </c:strRef>
          </c:tx>
          <c:spPr>
            <a:solidFill>
              <a:srgbClr val="4298B5">
                <a:lumMod val="20000"/>
                <a:lumOff val="80000"/>
              </a:srgbClr>
            </a:solidFill>
            <a:ln>
              <a:noFill/>
            </a:ln>
            <a:effectLst/>
          </c:spPr>
          <c:invertIfNegative val="0"/>
          <c:cat>
            <c:strRef>
              <c:f>'F29'!$B$14:$B$18</c:f>
              <c:strCache>
                <c:ptCount val="5"/>
                <c:pt idx="0">
                  <c:v>Building Act</c:v>
                </c:pt>
                <c:pt idx="1">
                  <c:v>Conservation Act</c:v>
                </c:pt>
                <c:pt idx="2">
                  <c:v>Resource Management Act</c:v>
                </c:pt>
                <c:pt idx="3">
                  <c:v>don't know</c:v>
                </c:pt>
                <c:pt idx="4">
                  <c:v>none of these</c:v>
                </c:pt>
              </c:strCache>
            </c:strRef>
          </c:cat>
          <c:val>
            <c:numRef>
              <c:f>'F29'!$F$14:$F$18</c:f>
              <c:numCache>
                <c:formatCode>0%</c:formatCode>
                <c:ptCount val="5"/>
                <c:pt idx="0">
                  <c:v>0.29062500000000002</c:v>
                </c:pt>
                <c:pt idx="1">
                  <c:v>2.9687499999999999E-2</c:v>
                </c:pt>
                <c:pt idx="2">
                  <c:v>0.20937500000000001</c:v>
                </c:pt>
                <c:pt idx="3">
                  <c:v>0.10312499999999999</c:v>
                </c:pt>
                <c:pt idx="4">
                  <c:v>0.43906250000000002</c:v>
                </c:pt>
              </c:numCache>
            </c:numRef>
          </c:val>
          <c:extLst>
            <c:ext xmlns:c16="http://schemas.microsoft.com/office/drawing/2014/chart" uri="{C3380CC4-5D6E-409C-BE32-E72D297353CC}">
              <c16:uniqueId val="{00000003-A6DD-4F17-A613-3AAD3268D9B3}"/>
            </c:ext>
          </c:extLst>
        </c:ser>
        <c:ser>
          <c:idx val="4"/>
          <c:order val="4"/>
          <c:tx>
            <c:strRef>
              <c:f>'F29'!$G$13</c:f>
              <c:strCache>
                <c:ptCount val="1"/>
                <c:pt idx="0">
                  <c:v>total</c:v>
                </c:pt>
              </c:strCache>
            </c:strRef>
          </c:tx>
          <c:spPr>
            <a:solidFill>
              <a:srgbClr val="4298B5">
                <a:lumMod val="75000"/>
              </a:srgbClr>
            </a:solidFill>
            <a:ln>
              <a:noFill/>
            </a:ln>
            <a:effectLst/>
          </c:spPr>
          <c:invertIfNegative val="0"/>
          <c:cat>
            <c:strRef>
              <c:f>'F29'!$B$14:$B$18</c:f>
              <c:strCache>
                <c:ptCount val="5"/>
                <c:pt idx="0">
                  <c:v>Building Act</c:v>
                </c:pt>
                <c:pt idx="1">
                  <c:v>Conservation Act</c:v>
                </c:pt>
                <c:pt idx="2">
                  <c:v>Resource Management Act</c:v>
                </c:pt>
                <c:pt idx="3">
                  <c:v>don't know</c:v>
                </c:pt>
                <c:pt idx="4">
                  <c:v>none of these</c:v>
                </c:pt>
              </c:strCache>
            </c:strRef>
          </c:cat>
          <c:val>
            <c:numRef>
              <c:f>'F29'!$G$14:$G$18</c:f>
              <c:numCache>
                <c:formatCode>0%</c:formatCode>
                <c:ptCount val="5"/>
                <c:pt idx="0">
                  <c:v>0.14695608782435129</c:v>
                </c:pt>
                <c:pt idx="1">
                  <c:v>1.1726546906187624E-2</c:v>
                </c:pt>
                <c:pt idx="2">
                  <c:v>0.10572604790419161</c:v>
                </c:pt>
                <c:pt idx="3">
                  <c:v>8.0963073852295411E-2</c:v>
                </c:pt>
                <c:pt idx="4">
                  <c:v>0.55177145708582831</c:v>
                </c:pt>
              </c:numCache>
            </c:numRef>
          </c:val>
          <c:extLst>
            <c:ext xmlns:c16="http://schemas.microsoft.com/office/drawing/2014/chart" uri="{C3380CC4-5D6E-409C-BE32-E72D297353CC}">
              <c16:uniqueId val="{00000004-A6DD-4F17-A613-3AAD3268D9B3}"/>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6.4141414141414138E-3"/>
              <c:y val="0.2035376934806676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08812496790853"/>
          <c:y val="2.2721265582894088E-2"/>
          <c:w val="0.87335966822469213"/>
          <c:h val="0.81586193133688079"/>
        </c:manualLayout>
      </c:layout>
      <c:barChart>
        <c:barDir val="col"/>
        <c:grouping val="clustered"/>
        <c:varyColors val="0"/>
        <c:ser>
          <c:idx val="0"/>
          <c:order val="0"/>
          <c:spPr>
            <a:solidFill>
              <a:srgbClr val="4298B5"/>
            </a:solidFill>
            <a:ln>
              <a:noFill/>
            </a:ln>
            <a:effectLst/>
          </c:spPr>
          <c:invertIfNegative val="0"/>
          <c:cat>
            <c:strRef>
              <c:f>'F30'!$B$16:$B$23</c:f>
              <c:strCache>
                <c:ptCount val="8"/>
                <c:pt idx="0">
                  <c:v>Workplace safety</c:v>
                </c:pt>
                <c:pt idx="1">
                  <c:v>Employment regulation</c:v>
                </c:pt>
                <c:pt idx="2">
                  <c:v>Product standards /safety reg</c:v>
                </c:pt>
                <c:pt idx="3">
                  <c:v>Environmental regulation</c:v>
                </c:pt>
                <c:pt idx="4">
                  <c:v>Other industry specific regulation</c:v>
                </c:pt>
                <c:pt idx="5">
                  <c:v>Business and trade laws</c:v>
                </c:pt>
                <c:pt idx="6">
                  <c:v>Border regulation</c:v>
                </c:pt>
                <c:pt idx="7">
                  <c:v>None of the above</c:v>
                </c:pt>
              </c:strCache>
            </c:strRef>
          </c:cat>
          <c:val>
            <c:numRef>
              <c:f>'F30'!$C$16:$C$23</c:f>
              <c:numCache>
                <c:formatCode>0%</c:formatCode>
                <c:ptCount val="8"/>
                <c:pt idx="0">
                  <c:v>0.57884231536926145</c:v>
                </c:pt>
                <c:pt idx="1">
                  <c:v>0.31424650698602796</c:v>
                </c:pt>
                <c:pt idx="2">
                  <c:v>0.16860029940119761</c:v>
                </c:pt>
                <c:pt idx="3">
                  <c:v>0.13585329341317365</c:v>
                </c:pt>
                <c:pt idx="4">
                  <c:v>0.125</c:v>
                </c:pt>
                <c:pt idx="5">
                  <c:v>9.0631237524950101E-2</c:v>
                </c:pt>
                <c:pt idx="6">
                  <c:v>3.9171656686626748E-2</c:v>
                </c:pt>
                <c:pt idx="7">
                  <c:v>0.15194610778443113</c:v>
                </c:pt>
              </c:numCache>
            </c:numRef>
          </c:val>
          <c:extLst>
            <c:ext xmlns:c16="http://schemas.microsoft.com/office/drawing/2014/chart" uri="{C3380CC4-5D6E-409C-BE32-E72D297353CC}">
              <c16:uniqueId val="{00000000-054F-456D-BBC8-34FCFEBBB13A}"/>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80471380471381E-3"/>
              <c:y val="0.24608130815338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862212546255307E-2"/>
          <c:y val="1.5822890893607281E-2"/>
          <c:w val="0.86559329018043718"/>
          <c:h val="0.63235318043852295"/>
        </c:manualLayout>
      </c:layout>
      <c:barChart>
        <c:barDir val="col"/>
        <c:grouping val="clustered"/>
        <c:varyColors val="0"/>
        <c:ser>
          <c:idx val="1"/>
          <c:order val="1"/>
          <c:spPr>
            <a:solidFill>
              <a:srgbClr val="4298B5"/>
            </a:solidFill>
            <a:ln w="25400">
              <a:noFill/>
            </a:ln>
            <a:effectLst/>
          </c:spPr>
          <c:invertIfNegative val="0"/>
          <c:dPt>
            <c:idx val="13"/>
            <c:invertIfNegative val="0"/>
            <c:bubble3D val="0"/>
            <c:spPr>
              <a:solidFill>
                <a:srgbClr val="4298B5">
                  <a:alpha val="50000"/>
                </a:srgbClr>
              </a:solidFill>
              <a:ln w="25400">
                <a:noFill/>
              </a:ln>
              <a:effectLst/>
            </c:spPr>
            <c:extLst>
              <c:ext xmlns:c16="http://schemas.microsoft.com/office/drawing/2014/chart" uri="{C3380CC4-5D6E-409C-BE32-E72D297353CC}">
                <c16:uniqueId val="{00000001-BE4D-4EDF-AEFC-0CA0641C3581}"/>
              </c:ext>
            </c:extLst>
          </c:dPt>
          <c:dPt>
            <c:idx val="14"/>
            <c:invertIfNegative val="0"/>
            <c:bubble3D val="0"/>
            <c:spPr>
              <a:solidFill>
                <a:srgbClr val="4298B5">
                  <a:alpha val="50000"/>
                </a:srgbClr>
              </a:solidFill>
              <a:ln w="25400">
                <a:noFill/>
              </a:ln>
              <a:effectLst/>
            </c:spPr>
            <c:extLst>
              <c:ext xmlns:c16="http://schemas.microsoft.com/office/drawing/2014/chart" uri="{C3380CC4-5D6E-409C-BE32-E72D297353CC}">
                <c16:uniqueId val="{00000001-57F9-4CA5-BDED-17880B8CB38A}"/>
              </c:ext>
            </c:extLst>
          </c:dPt>
          <c:dPt>
            <c:idx val="16"/>
            <c:invertIfNegative val="0"/>
            <c:bubble3D val="0"/>
            <c:spPr>
              <a:solidFill>
                <a:srgbClr val="4298B5">
                  <a:alpha val="50000"/>
                </a:srgbClr>
              </a:solidFill>
              <a:ln w="25400">
                <a:noFill/>
              </a:ln>
              <a:effectLst/>
            </c:spPr>
            <c:extLst>
              <c:ext xmlns:c16="http://schemas.microsoft.com/office/drawing/2014/chart" uri="{C3380CC4-5D6E-409C-BE32-E72D297353CC}">
                <c16:uniqueId val="{00000005-BE4D-4EDF-AEFC-0CA0641C3581}"/>
              </c:ext>
            </c:extLst>
          </c:dPt>
          <c:dPt>
            <c:idx val="17"/>
            <c:invertIfNegative val="0"/>
            <c:bubble3D val="0"/>
            <c:spPr>
              <a:solidFill>
                <a:srgbClr val="4298B5">
                  <a:alpha val="50000"/>
                </a:srgbClr>
              </a:solidFill>
              <a:ln w="25400">
                <a:noFill/>
              </a:ln>
              <a:effectLst/>
            </c:spPr>
            <c:extLst>
              <c:ext xmlns:c16="http://schemas.microsoft.com/office/drawing/2014/chart" uri="{C3380CC4-5D6E-409C-BE32-E72D297353CC}">
                <c16:uniqueId val="{00000005-57F9-4CA5-BDED-17880B8CB38A}"/>
              </c:ext>
            </c:extLst>
          </c:dPt>
          <c:dPt>
            <c:idx val="18"/>
            <c:invertIfNegative val="0"/>
            <c:bubble3D val="0"/>
            <c:spPr>
              <a:solidFill>
                <a:srgbClr val="4298B5">
                  <a:alpha val="50000"/>
                </a:srgbClr>
              </a:solidFill>
              <a:ln w="25400">
                <a:noFill/>
              </a:ln>
              <a:effectLst/>
            </c:spPr>
            <c:extLst>
              <c:ext xmlns:c16="http://schemas.microsoft.com/office/drawing/2014/chart" uri="{C3380CC4-5D6E-409C-BE32-E72D297353CC}">
                <c16:uniqueId val="{00000007-57F9-4CA5-BDED-17880B8CB38A}"/>
              </c:ext>
            </c:extLst>
          </c:dPt>
          <c:dPt>
            <c:idx val="19"/>
            <c:invertIfNegative val="0"/>
            <c:bubble3D val="0"/>
            <c:spPr>
              <a:solidFill>
                <a:srgbClr val="4298B5">
                  <a:alpha val="50000"/>
                </a:srgbClr>
              </a:solidFill>
              <a:ln w="25400">
                <a:noFill/>
              </a:ln>
              <a:effectLst/>
            </c:spPr>
            <c:extLst>
              <c:ext xmlns:c16="http://schemas.microsoft.com/office/drawing/2014/chart" uri="{C3380CC4-5D6E-409C-BE32-E72D297353CC}">
                <c16:uniqueId val="{00000009-57F9-4CA5-BDED-17880B8CB38A}"/>
              </c:ext>
            </c:extLst>
          </c:dPt>
          <c:dPt>
            <c:idx val="20"/>
            <c:invertIfNegative val="0"/>
            <c:bubble3D val="0"/>
            <c:spPr>
              <a:solidFill>
                <a:srgbClr val="4298B5">
                  <a:alpha val="50000"/>
                </a:srgbClr>
              </a:solidFill>
              <a:ln w="25400">
                <a:noFill/>
              </a:ln>
              <a:effectLst/>
            </c:spPr>
            <c:extLst>
              <c:ext xmlns:c16="http://schemas.microsoft.com/office/drawing/2014/chart" uri="{C3380CC4-5D6E-409C-BE32-E72D297353CC}">
                <c16:uniqueId val="{0000000B-57F9-4CA5-BDED-17880B8CB38A}"/>
              </c:ext>
            </c:extLst>
          </c:dPt>
          <c:cat>
            <c:strRef>
              <c:extLst>
                <c:ext xmlns:c15="http://schemas.microsoft.com/office/drawing/2012/chart" uri="{02D57815-91ED-43cb-92C2-25804820EDAC}">
                  <c15:fullRef>
                    <c15:sqref>'F4'!$B$6:$B$27</c15:sqref>
                  </c15:fullRef>
                </c:ext>
              </c:extLst>
              <c:f>('F4'!$B$6:$B$21,'F4'!$B$23:$B$27)</c:f>
              <c:strCache>
                <c:ptCount val="21"/>
                <c:pt idx="0">
                  <c:v>Has inward foreign direct investment (FDI) (2019)</c:v>
                </c:pt>
                <c:pt idx="1">
                  <c:v>Performance pay  for &gt;50% of staff  (2017)</c:v>
                </c:pt>
                <c:pt idx="2">
                  <c:v>Self-reported high productivity (2019)</c:v>
                </c:pt>
                <c:pt idx="3">
                  <c:v>Planning horizon &gt;2 years (2017)</c:v>
                </c:pt>
                <c:pt idx="4">
                  <c:v>Formal process for goals (2017)</c:v>
                </c:pt>
                <c:pt idx="5">
                  <c:v>Monitors competitors very closely (2017)</c:v>
                </c:pt>
                <c:pt idx="6">
                  <c:v>Performance reviews for &gt;50% of staff (2017)</c:v>
                </c:pt>
                <c:pt idx="7">
                  <c:v>Has outward foreign direct investment (ODI) (2019)</c:v>
                </c:pt>
                <c:pt idx="8">
                  <c:v>Has export sales (2019)</c:v>
                </c:pt>
                <c:pt idx="9">
                  <c:v>Monitors job satisfaction for &gt;50% of staff (2017)</c:v>
                </c:pt>
                <c:pt idx="10">
                  <c:v>Training for &gt;75% of staff (2017)</c:v>
                </c:pt>
                <c:pt idx="11">
                  <c:v>Environmental measures in place (2017)</c:v>
                </c:pt>
                <c:pt idx="12">
                  <c:v>Core equipment fully up-to-date (2019)</c:v>
                </c:pt>
                <c:pt idx="13">
                  <c:v>Measures customer satisfaction&gt;twice a year (2017)</c:v>
                </c:pt>
                <c:pt idx="14">
                  <c:v>Systematically assess skill gaps (2017)</c:v>
                </c:pt>
                <c:pt idx="15">
                  <c:v>Has a web presence  (2018)</c:v>
                </c:pt>
                <c:pt idx="16">
                  <c:v>Uses the internet  (2018)</c:v>
                </c:pt>
                <c:pt idx="17">
                  <c:v>Does R&amp;D (2019)</c:v>
                </c:pt>
                <c:pt idx="18">
                  <c:v>Introduced new goods or services (2019)</c:v>
                </c:pt>
                <c:pt idx="19">
                  <c:v>Sought debt or equity finance (2019)</c:v>
                </c:pt>
                <c:pt idx="20">
                  <c:v>Major or complete technical change (2019)</c:v>
                </c:pt>
              </c:strCache>
            </c:strRef>
          </c:cat>
          <c:val>
            <c:numRef>
              <c:extLst>
                <c:ext xmlns:c15="http://schemas.microsoft.com/office/drawing/2012/chart" uri="{02D57815-91ED-43cb-92C2-25804820EDAC}">
                  <c15:fullRef>
                    <c15:sqref>'F4'!$D$6:$D$27</c15:sqref>
                  </c15:fullRef>
                </c:ext>
              </c:extLst>
              <c:f>('F4'!$D$6:$D$21,'F4'!$D$23:$D$27)</c:f>
              <c:numCache>
                <c:formatCode>General</c:formatCode>
                <c:ptCount val="21"/>
                <c:pt idx="0">
                  <c:v>0.33500000000000002</c:v>
                </c:pt>
                <c:pt idx="1">
                  <c:v>0.33</c:v>
                </c:pt>
                <c:pt idx="2">
                  <c:v>0.26100000000000001</c:v>
                </c:pt>
                <c:pt idx="3">
                  <c:v>0.187</c:v>
                </c:pt>
                <c:pt idx="4">
                  <c:v>0.155</c:v>
                </c:pt>
                <c:pt idx="5">
                  <c:v>0.14899999999999999</c:v>
                </c:pt>
                <c:pt idx="6">
                  <c:v>0.14399999999999999</c:v>
                </c:pt>
                <c:pt idx="7">
                  <c:v>0.14399999999999999</c:v>
                </c:pt>
                <c:pt idx="8">
                  <c:v>0.11700000000000001</c:v>
                </c:pt>
                <c:pt idx="9">
                  <c:v>8.6999999999999994E-2</c:v>
                </c:pt>
                <c:pt idx="10">
                  <c:v>5.7000000000000002E-2</c:v>
                </c:pt>
                <c:pt idx="11">
                  <c:v>4.2999999999999997E-2</c:v>
                </c:pt>
                <c:pt idx="12">
                  <c:v>3.7999999999999999E-2</c:v>
                </c:pt>
                <c:pt idx="13">
                  <c:v>2.5999999999999999E-2</c:v>
                </c:pt>
                <c:pt idx="14">
                  <c:v>2.4E-2</c:v>
                </c:pt>
                <c:pt idx="15">
                  <c:v>2.1999999999999999E-2</c:v>
                </c:pt>
                <c:pt idx="16">
                  <c:v>5.0000000000000001E-3</c:v>
                </c:pt>
                <c:pt idx="17">
                  <c:v>-0.01</c:v>
                </c:pt>
                <c:pt idx="18">
                  <c:v>-1.4E-2</c:v>
                </c:pt>
                <c:pt idx="19">
                  <c:v>-3.1E-2</c:v>
                </c:pt>
                <c:pt idx="20">
                  <c:v>-4.2000000000000003E-2</c:v>
                </c:pt>
              </c:numCache>
            </c:numRef>
          </c:val>
          <c:extLst>
            <c:ext xmlns:c16="http://schemas.microsoft.com/office/drawing/2014/chart" uri="{C3380CC4-5D6E-409C-BE32-E72D297353CC}">
              <c16:uniqueId val="{0000000E-57F9-4CA5-BDED-17880B8CB38A}"/>
            </c:ext>
          </c:extLst>
        </c:ser>
        <c:dLbls>
          <c:showLegendKey val="0"/>
          <c:showVal val="0"/>
          <c:showCatName val="0"/>
          <c:showSerName val="0"/>
          <c:showPercent val="0"/>
          <c:showBubbleSize val="0"/>
        </c:dLbls>
        <c:gapWidth val="100"/>
        <c:axId val="786770528"/>
        <c:axId val="786765936"/>
      </c:barChart>
      <c:lineChart>
        <c:grouping val="standard"/>
        <c:varyColors val="0"/>
        <c:ser>
          <c:idx val="0"/>
          <c:order val="0"/>
          <c:spPr>
            <a:ln w="28575" cap="rnd">
              <a:noFill/>
              <a:round/>
            </a:ln>
            <a:effectLst/>
          </c:spPr>
          <c:marker>
            <c:symbol val="diamond"/>
            <c:size val="7"/>
            <c:spPr>
              <a:solidFill>
                <a:srgbClr val="DC8633"/>
              </a:solidFill>
              <a:ln w="9525">
                <a:solidFill>
                  <a:srgbClr val="DC8633"/>
                </a:solidFill>
              </a:ln>
              <a:effectLst/>
            </c:spPr>
          </c:marker>
          <c:cat>
            <c:strRef>
              <c:extLst>
                <c:ext xmlns:c15="http://schemas.microsoft.com/office/drawing/2012/chart" uri="{02D57815-91ED-43cb-92C2-25804820EDAC}">
                  <c15:fullRef>
                    <c15:sqref>'F4'!$B$6:$B$27</c15:sqref>
                  </c15:fullRef>
                </c:ext>
              </c:extLst>
              <c:f>('F4'!$B$6:$B$21,'F4'!$B$23:$B$27)</c:f>
              <c:strCache>
                <c:ptCount val="21"/>
                <c:pt idx="0">
                  <c:v>Has inward foreign direct investment (FDI) (2019)</c:v>
                </c:pt>
                <c:pt idx="1">
                  <c:v>Performance pay  for &gt;50% of staff  (2017)</c:v>
                </c:pt>
                <c:pt idx="2">
                  <c:v>Self-reported high productivity (2019)</c:v>
                </c:pt>
                <c:pt idx="3">
                  <c:v>Planning horizon &gt;2 years (2017)</c:v>
                </c:pt>
                <c:pt idx="4">
                  <c:v>Formal process for goals (2017)</c:v>
                </c:pt>
                <c:pt idx="5">
                  <c:v>Monitors competitors very closely (2017)</c:v>
                </c:pt>
                <c:pt idx="6">
                  <c:v>Performance reviews for &gt;50% of staff (2017)</c:v>
                </c:pt>
                <c:pt idx="7">
                  <c:v>Has outward foreign direct investment (ODI) (2019)</c:v>
                </c:pt>
                <c:pt idx="8">
                  <c:v>Has export sales (2019)</c:v>
                </c:pt>
                <c:pt idx="9">
                  <c:v>Monitors job satisfaction for &gt;50% of staff (2017)</c:v>
                </c:pt>
                <c:pt idx="10">
                  <c:v>Training for &gt;75% of staff (2017)</c:v>
                </c:pt>
                <c:pt idx="11">
                  <c:v>Environmental measures in place (2017)</c:v>
                </c:pt>
                <c:pt idx="12">
                  <c:v>Core equipment fully up-to-date (2019)</c:v>
                </c:pt>
                <c:pt idx="13">
                  <c:v>Measures customer satisfaction&gt;twice a year (2017)</c:v>
                </c:pt>
                <c:pt idx="14">
                  <c:v>Systematically assess skill gaps (2017)</c:v>
                </c:pt>
                <c:pt idx="15">
                  <c:v>Has a web presence  (2018)</c:v>
                </c:pt>
                <c:pt idx="16">
                  <c:v>Uses the internet  (2018)</c:v>
                </c:pt>
                <c:pt idx="17">
                  <c:v>Does R&amp;D (2019)</c:v>
                </c:pt>
                <c:pt idx="18">
                  <c:v>Introduced new goods or services (2019)</c:v>
                </c:pt>
                <c:pt idx="19">
                  <c:v>Sought debt or equity finance (2019)</c:v>
                </c:pt>
                <c:pt idx="20">
                  <c:v>Major or complete technical change (2019)</c:v>
                </c:pt>
              </c:strCache>
            </c:strRef>
          </c:cat>
          <c:val>
            <c:numRef>
              <c:extLst>
                <c:ext xmlns:c15="http://schemas.microsoft.com/office/drawing/2012/chart" uri="{02D57815-91ED-43cb-92C2-25804820EDAC}">
                  <c15:fullRef>
                    <c15:sqref>'F4'!$C$6:$C$27</c15:sqref>
                  </c15:fullRef>
                </c:ext>
              </c:extLst>
              <c:f>('F4'!$C$6:$C$21,'F4'!$C$23:$C$27)</c:f>
              <c:numCache>
                <c:formatCode>General</c:formatCode>
                <c:ptCount val="21"/>
                <c:pt idx="0">
                  <c:v>-2.8000000000000001E-2</c:v>
                </c:pt>
                <c:pt idx="1">
                  <c:v>-4.3999999999999997E-2</c:v>
                </c:pt>
                <c:pt idx="2">
                  <c:v>-5.3999999999999999E-2</c:v>
                </c:pt>
                <c:pt idx="3">
                  <c:v>-5.7000000000000002E-2</c:v>
                </c:pt>
                <c:pt idx="4">
                  <c:v>-6.4000000000000001E-2</c:v>
                </c:pt>
                <c:pt idx="5">
                  <c:v>-1.7000000000000001E-2</c:v>
                </c:pt>
                <c:pt idx="6">
                  <c:v>-0.107</c:v>
                </c:pt>
                <c:pt idx="7">
                  <c:v>-5.0000000000000001E-3</c:v>
                </c:pt>
                <c:pt idx="8">
                  <c:v>-4.3999999999999997E-2</c:v>
                </c:pt>
                <c:pt idx="9">
                  <c:v>-5.8000000000000003E-2</c:v>
                </c:pt>
                <c:pt idx="10">
                  <c:v>-2.9000000000000001E-2</c:v>
                </c:pt>
                <c:pt idx="11">
                  <c:v>-3.6999999999999998E-2</c:v>
                </c:pt>
                <c:pt idx="12">
                  <c:v>-3.2000000000000001E-2</c:v>
                </c:pt>
                <c:pt idx="13">
                  <c:v>-1.0999999999999999E-2</c:v>
                </c:pt>
                <c:pt idx="14">
                  <c:v>-2.3E-2</c:v>
                </c:pt>
                <c:pt idx="15">
                  <c:v>-5.6000000000000001E-2</c:v>
                </c:pt>
                <c:pt idx="16">
                  <c:v>-0.16900000000000001</c:v>
                </c:pt>
                <c:pt idx="17">
                  <c:v>1E-3</c:v>
                </c:pt>
                <c:pt idx="18">
                  <c:v>3.0000000000000001E-3</c:v>
                </c:pt>
                <c:pt idx="19">
                  <c:v>0.01</c:v>
                </c:pt>
                <c:pt idx="20">
                  <c:v>3.0000000000000001E-3</c:v>
                </c:pt>
              </c:numCache>
            </c:numRef>
          </c:val>
          <c:smooth val="0"/>
          <c:extLst>
            <c:ext xmlns:c16="http://schemas.microsoft.com/office/drawing/2014/chart" uri="{C3380CC4-5D6E-409C-BE32-E72D297353CC}">
              <c16:uniqueId val="{0000000F-57F9-4CA5-BDED-17880B8CB38A}"/>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a:lstStyle/>
          <a:p>
            <a:pPr>
              <a:defRPr/>
            </a:pPr>
            <a:endParaRPr lang="en-US"/>
          </a:p>
        </c:txPr>
        <c:crossAx val="786765936"/>
        <c:crosses val="autoZero"/>
        <c:auto val="1"/>
        <c:lblAlgn val="ctr"/>
        <c:lblOffset val="100"/>
        <c:tickLblSkip val="1"/>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NZ"/>
                  <a:t>Labour productivity relative to industry average</a:t>
                </a:r>
              </a:p>
            </c:rich>
          </c:tx>
          <c:layout>
            <c:manualLayout>
              <c:xMode val="edge"/>
              <c:yMode val="edge"/>
              <c:x val="0.95844186313600654"/>
              <c:y val="8.6456965999897745E-2"/>
            </c:manualLayout>
          </c:layout>
          <c:overlay val="0"/>
          <c:spPr>
            <a:noFill/>
            <a:ln>
              <a:noFill/>
            </a:ln>
            <a:effectLst/>
          </c:spPr>
        </c:title>
        <c:numFmt formatCode="0%" sourceLinked="0"/>
        <c:majorTickMark val="none"/>
        <c:minorTickMark val="none"/>
        <c:tickLblPos val="high"/>
        <c:spPr>
          <a:noFill/>
          <a:ln>
            <a:solidFill>
              <a:schemeClr val="bg1">
                <a:lumMod val="85000"/>
              </a:schemeClr>
            </a:solidFill>
          </a:ln>
          <a:effectLst/>
        </c:spPr>
        <c:txPr>
          <a:bodyPr rot="-5400000"/>
          <a:lstStyle/>
          <a:p>
            <a:pPr>
              <a:defRPr/>
            </a:pPr>
            <a:endParaRPr lang="en-US"/>
          </a:p>
        </c:txPr>
        <c:crossAx val="786770528"/>
        <c:crosses val="autoZero"/>
        <c:crossBetween val="between"/>
      </c:valAx>
      <c:spPr>
        <a:solidFill>
          <a:sysClr val="window" lastClr="FFFFFF"/>
        </a:solidFill>
        <a:ln>
          <a:solidFill>
            <a:sysClr val="window" lastClr="FFFFFF">
              <a:lumMod val="85000"/>
            </a:sysClr>
          </a:solidFill>
        </a:ln>
        <a:effectLst/>
      </c:spPr>
    </c:plotArea>
    <c:plotVisOnly val="1"/>
    <c:dispBlanksAs val="gap"/>
    <c:showDLblsOverMax val="0"/>
    <c:extLst/>
  </c:chart>
  <c:spPr>
    <a:solidFill>
      <a:sysClr val="window" lastClr="FFFFFF"/>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00585878130949"/>
          <c:y val="2.2613055555555556E-2"/>
          <c:w val="0.87170582484786785"/>
          <c:h val="0.71647833333333333"/>
        </c:manualLayout>
      </c:layout>
      <c:barChart>
        <c:barDir val="col"/>
        <c:grouping val="clustered"/>
        <c:varyColors val="0"/>
        <c:ser>
          <c:idx val="0"/>
          <c:order val="0"/>
          <c:spPr>
            <a:solidFill>
              <a:srgbClr val="4298B5"/>
            </a:solidFill>
            <a:ln>
              <a:noFill/>
            </a:ln>
            <a:effectLst/>
          </c:spPr>
          <c:invertIfNegative val="0"/>
          <c:cat>
            <c:strRef>
              <c:f>'F31'!$B$6:$B$12</c:f>
              <c:strCache>
                <c:ptCount val="7"/>
                <c:pt idx="0">
                  <c:v>Finding out about what is required</c:v>
                </c:pt>
                <c:pt idx="1">
                  <c:v>Complying with monitoring, audits, and inspections</c:v>
                </c:pt>
                <c:pt idx="2">
                  <c:v>Adjusting the business to regulatory changes</c:v>
                </c:pt>
                <c:pt idx="3">
                  <c:v>Providing the required information to government</c:v>
                </c:pt>
                <c:pt idx="4">
                  <c:v>Applying for consents and approvals</c:v>
                </c:pt>
                <c:pt idx="5">
                  <c:v>On dispute resolution process</c:v>
                </c:pt>
                <c:pt idx="6">
                  <c:v>On none of the above</c:v>
                </c:pt>
              </c:strCache>
            </c:strRef>
          </c:cat>
          <c:val>
            <c:numRef>
              <c:f>'F31'!$D$6:$D$12</c:f>
              <c:numCache>
                <c:formatCode>0%</c:formatCode>
                <c:ptCount val="7"/>
                <c:pt idx="0">
                  <c:v>0.38878493013972054</c:v>
                </c:pt>
                <c:pt idx="1">
                  <c:v>0.34312624750499005</c:v>
                </c:pt>
                <c:pt idx="2">
                  <c:v>0.33919660678642716</c:v>
                </c:pt>
                <c:pt idx="3">
                  <c:v>0.18381986027944111</c:v>
                </c:pt>
                <c:pt idx="4">
                  <c:v>0.16972305389221556</c:v>
                </c:pt>
                <c:pt idx="5">
                  <c:v>4.8153692614770462E-2</c:v>
                </c:pt>
                <c:pt idx="6">
                  <c:v>0.23209830339321358</c:v>
                </c:pt>
              </c:numCache>
            </c:numRef>
          </c:val>
          <c:extLst>
            <c:ext xmlns:c16="http://schemas.microsoft.com/office/drawing/2014/chart" uri="{C3380CC4-5D6E-409C-BE32-E72D297353CC}">
              <c16:uniqueId val="{00000000-3C5C-42D1-A591-E8B5C3054B0A}"/>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4.27061580934895E-3"/>
              <c:y val="0.1598897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28047138047139"/>
          <c:y val="2.2649010860296276E-2"/>
          <c:w val="0.85630538720538718"/>
          <c:h val="0.7868830828284179"/>
        </c:manualLayout>
      </c:layout>
      <c:barChart>
        <c:barDir val="col"/>
        <c:grouping val="clustered"/>
        <c:varyColors val="0"/>
        <c:ser>
          <c:idx val="0"/>
          <c:order val="0"/>
          <c:tx>
            <c:strRef>
              <c:f>'F32'!$C$14</c:f>
              <c:strCache>
                <c:ptCount val="1"/>
                <c:pt idx="0">
                  <c:v>Total</c:v>
                </c:pt>
              </c:strCache>
            </c:strRef>
          </c:tx>
          <c:spPr>
            <a:solidFill>
              <a:srgbClr val="4298B5"/>
            </a:solidFill>
            <a:ln>
              <a:noFill/>
            </a:ln>
            <a:effectLst/>
          </c:spPr>
          <c:invertIfNegative val="0"/>
          <c:cat>
            <c:strRef>
              <c:f>'F32'!$B$15:$B$20</c:f>
              <c:strCache>
                <c:ptCount val="6"/>
                <c:pt idx="0">
                  <c:v>Raised the skill level or employees</c:v>
                </c:pt>
                <c:pt idx="1">
                  <c:v>Improved existing products, processes or services</c:v>
                </c:pt>
                <c:pt idx="2">
                  <c:v>Changed materials, equipment or work practices</c:v>
                </c:pt>
                <c:pt idx="3">
                  <c:v>Introduced new products, processes or services</c:v>
                </c:pt>
                <c:pt idx="4">
                  <c:v>Increased the use of outsourced services</c:v>
                </c:pt>
                <c:pt idx="5">
                  <c:v>None of the above</c:v>
                </c:pt>
              </c:strCache>
            </c:strRef>
          </c:cat>
          <c:val>
            <c:numRef>
              <c:f>'F32'!$C$15:$C$20</c:f>
              <c:numCache>
                <c:formatCode>0%</c:formatCode>
                <c:ptCount val="6"/>
                <c:pt idx="0">
                  <c:v>0.40032435129740518</c:v>
                </c:pt>
                <c:pt idx="1">
                  <c:v>0.30682385229540921</c:v>
                </c:pt>
                <c:pt idx="2">
                  <c:v>0.22236776447105788</c:v>
                </c:pt>
                <c:pt idx="3">
                  <c:v>0.18344560878243513</c:v>
                </c:pt>
                <c:pt idx="4">
                  <c:v>8.8136227544910184E-2</c:v>
                </c:pt>
                <c:pt idx="5">
                  <c:v>0.25517714570858285</c:v>
                </c:pt>
              </c:numCache>
            </c:numRef>
          </c:val>
          <c:extLst>
            <c:ext xmlns:c16="http://schemas.microsoft.com/office/drawing/2014/chart" uri="{C3380CC4-5D6E-409C-BE32-E72D297353CC}">
              <c16:uniqueId val="{00000000-84FE-4DB4-B4CA-AF75A42B5E3A}"/>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6.4141414141414138E-3"/>
              <c:y val="0.1412049962649038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818703703703709"/>
          <c:y val="1.0109550434110645E-2"/>
          <c:w val="0.64774781144781146"/>
          <c:h val="0.8620990258949025"/>
        </c:manualLayout>
      </c:layout>
      <c:barChart>
        <c:barDir val="bar"/>
        <c:grouping val="clustered"/>
        <c:varyColors val="0"/>
        <c:ser>
          <c:idx val="0"/>
          <c:order val="0"/>
          <c:spPr>
            <a:solidFill>
              <a:srgbClr val="4298B5"/>
            </a:solidFill>
            <a:ln>
              <a:noFill/>
            </a:ln>
            <a:effectLst/>
          </c:spPr>
          <c:invertIfNegative val="0"/>
          <c:cat>
            <c:strRef>
              <c:f>'F33'!$B$7:$B$17</c:f>
              <c:strCache>
                <c:ptCount val="11"/>
                <c:pt idx="0">
                  <c:v>Need for assurance</c:v>
                </c:pt>
                <c:pt idx="1">
                  <c:v>No external source(s) was used</c:v>
                </c:pt>
                <c:pt idx="2">
                  <c:v>Concern about penalties for 
non-compliance</c:v>
                </c:pt>
                <c:pt idx="3">
                  <c:v>Lack of clarity around legal 
requirements</c:v>
                </c:pt>
                <c:pt idx="4">
                  <c:v>No internal resource available</c:v>
                </c:pt>
                <c:pt idx="5">
                  <c:v>Independent advice need 
for compliance</c:v>
                </c:pt>
                <c:pt idx="6">
                  <c:v>Requirement by regulation</c:v>
                </c:pt>
                <c:pt idx="7">
                  <c:v>Faster</c:v>
                </c:pt>
                <c:pt idx="8">
                  <c:v>More cost effective</c:v>
                </c:pt>
                <c:pt idx="9">
                  <c:v>Unreliable or inconsistent 
advice from other sources</c:v>
                </c:pt>
                <c:pt idx="10">
                  <c:v>Other</c:v>
                </c:pt>
              </c:strCache>
            </c:strRef>
          </c:cat>
          <c:val>
            <c:numRef>
              <c:f>'F33'!$C$7:$C$17</c:f>
              <c:numCache>
                <c:formatCode>#,##0</c:formatCode>
                <c:ptCount val="11"/>
                <c:pt idx="0">
                  <c:v>13776</c:v>
                </c:pt>
                <c:pt idx="1">
                  <c:v>12342</c:v>
                </c:pt>
                <c:pt idx="2">
                  <c:v>10146</c:v>
                </c:pt>
                <c:pt idx="3">
                  <c:v>9951</c:v>
                </c:pt>
                <c:pt idx="4">
                  <c:v>9876</c:v>
                </c:pt>
                <c:pt idx="5">
                  <c:v>9480</c:v>
                </c:pt>
                <c:pt idx="6">
                  <c:v>7782</c:v>
                </c:pt>
                <c:pt idx="7">
                  <c:v>7227</c:v>
                </c:pt>
                <c:pt idx="8">
                  <c:v>6339</c:v>
                </c:pt>
                <c:pt idx="9">
                  <c:v>3258</c:v>
                </c:pt>
                <c:pt idx="10" formatCode="General">
                  <c:v>942</c:v>
                </c:pt>
              </c:numCache>
            </c:numRef>
          </c:val>
          <c:extLst>
            <c:ext xmlns:c16="http://schemas.microsoft.com/office/drawing/2014/chart" uri="{C3380CC4-5D6E-409C-BE32-E72D297353CC}">
              <c16:uniqueId val="{00000000-7BDE-4F26-833C-DEFCED87C9A0}"/>
            </c:ext>
          </c:extLst>
        </c:ser>
        <c:dLbls>
          <c:showLegendKey val="0"/>
          <c:showVal val="0"/>
          <c:showCatName val="0"/>
          <c:showSerName val="0"/>
          <c:showPercent val="0"/>
          <c:showBubbleSize val="0"/>
        </c:dLbls>
        <c:gapWidth val="15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Number of businesses</a:t>
                </a:r>
              </a:p>
            </c:rich>
          </c:tx>
          <c:layout>
            <c:manualLayout>
              <c:xMode val="edge"/>
              <c:yMode val="edge"/>
              <c:x val="0.52273181818181813"/>
              <c:y val="0.9511666798251595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'F34'!$C$18</c:f>
              <c:strCache>
                <c:ptCount val="1"/>
                <c:pt idx="0">
                  <c:v>6–19 employees</c:v>
                </c:pt>
              </c:strCache>
            </c:strRef>
          </c:tx>
          <c:spPr>
            <a:solidFill>
              <a:srgbClr val="4298B5"/>
            </a:solidFill>
            <a:ln>
              <a:noFill/>
            </a:ln>
            <a:effectLst/>
          </c:spPr>
          <c:invertIfNegative val="0"/>
          <c:cat>
            <c:strRef>
              <c:f>'F34'!$B$19:$B$29</c:f>
              <c:strCache>
                <c:ptCount val="11"/>
                <c:pt idx="0">
                  <c:v>Need for assurance</c:v>
                </c:pt>
                <c:pt idx="1">
                  <c:v>No external source(s) was used</c:v>
                </c:pt>
                <c:pt idx="2">
                  <c:v>Concern about penalties for non-compliance</c:v>
                </c:pt>
                <c:pt idx="3">
                  <c:v>Lack of clarity around legal requirements</c:v>
                </c:pt>
                <c:pt idx="4">
                  <c:v>No internal resource available</c:v>
                </c:pt>
                <c:pt idx="5">
                  <c:v>Independent advice need 
for compliance</c:v>
                </c:pt>
                <c:pt idx="6">
                  <c:v>Requirement by regulation</c:v>
                </c:pt>
                <c:pt idx="7">
                  <c:v>Faster</c:v>
                </c:pt>
                <c:pt idx="8">
                  <c:v>More cost effective</c:v>
                </c:pt>
                <c:pt idx="9">
                  <c:v>Unreliable or inconsistent advice from other sources</c:v>
                </c:pt>
                <c:pt idx="10">
                  <c:v>Other</c:v>
                </c:pt>
              </c:strCache>
            </c:strRef>
          </c:cat>
          <c:val>
            <c:numRef>
              <c:f>'F34'!$C$19:$C$29</c:f>
              <c:numCache>
                <c:formatCode>0%</c:formatCode>
                <c:ptCount val="11"/>
                <c:pt idx="0">
                  <c:v>0.26716329467535765</c:v>
                </c:pt>
                <c:pt idx="1">
                  <c:v>0.27046474223313299</c:v>
                </c:pt>
                <c:pt idx="2">
                  <c:v>0.20638279861169898</c:v>
                </c:pt>
                <c:pt idx="3">
                  <c:v>0.19546262592059596</c:v>
                </c:pt>
                <c:pt idx="4">
                  <c:v>0.17887073563023786</c:v>
                </c:pt>
                <c:pt idx="5">
                  <c:v>0</c:v>
                </c:pt>
                <c:pt idx="6">
                  <c:v>0</c:v>
                </c:pt>
                <c:pt idx="7">
                  <c:v>0</c:v>
                </c:pt>
                <c:pt idx="8">
                  <c:v>0.12426987217472277</c:v>
                </c:pt>
                <c:pt idx="9">
                  <c:v>6.4420553627359683E-2</c:v>
                </c:pt>
                <c:pt idx="10">
                  <c:v>2.1840345382206045E-2</c:v>
                </c:pt>
              </c:numCache>
            </c:numRef>
          </c:val>
          <c:extLst>
            <c:ext xmlns:c16="http://schemas.microsoft.com/office/drawing/2014/chart" uri="{C3380CC4-5D6E-409C-BE32-E72D297353CC}">
              <c16:uniqueId val="{00000000-850B-4B97-8BBB-AA934C4BE276}"/>
            </c:ext>
          </c:extLst>
        </c:ser>
        <c:ser>
          <c:idx val="1"/>
          <c:order val="1"/>
          <c:tx>
            <c:strRef>
              <c:f>'F34'!$D$18</c:f>
              <c:strCache>
                <c:ptCount val="1"/>
                <c:pt idx="0">
                  <c:v>20–49 employees</c:v>
                </c:pt>
              </c:strCache>
            </c:strRef>
          </c:tx>
          <c:spPr>
            <a:solidFill>
              <a:srgbClr val="4298B5">
                <a:lumMod val="60000"/>
                <a:lumOff val="40000"/>
              </a:srgbClr>
            </a:solidFill>
            <a:ln>
              <a:noFill/>
            </a:ln>
            <a:effectLst/>
          </c:spPr>
          <c:invertIfNegative val="0"/>
          <c:cat>
            <c:strRef>
              <c:f>'F34'!$B$19:$B$29</c:f>
              <c:strCache>
                <c:ptCount val="11"/>
                <c:pt idx="0">
                  <c:v>Need for assurance</c:v>
                </c:pt>
                <c:pt idx="1">
                  <c:v>No external source(s) was used</c:v>
                </c:pt>
                <c:pt idx="2">
                  <c:v>Concern about penalties for non-compliance</c:v>
                </c:pt>
                <c:pt idx="3">
                  <c:v>Lack of clarity around legal requirements</c:v>
                </c:pt>
                <c:pt idx="4">
                  <c:v>No internal resource available</c:v>
                </c:pt>
                <c:pt idx="5">
                  <c:v>Independent advice need 
for compliance</c:v>
                </c:pt>
                <c:pt idx="6">
                  <c:v>Requirement by regulation</c:v>
                </c:pt>
                <c:pt idx="7">
                  <c:v>Faster</c:v>
                </c:pt>
                <c:pt idx="8">
                  <c:v>More cost effective</c:v>
                </c:pt>
                <c:pt idx="9">
                  <c:v>Unreliable or inconsistent advice from other sources</c:v>
                </c:pt>
                <c:pt idx="10">
                  <c:v>Other</c:v>
                </c:pt>
              </c:strCache>
            </c:strRef>
          </c:cat>
          <c:val>
            <c:numRef>
              <c:f>'F34'!$D$19:$D$29</c:f>
              <c:numCache>
                <c:formatCode>0%</c:formatCode>
                <c:ptCount val="11"/>
                <c:pt idx="0">
                  <c:v>0.31982633863965265</c:v>
                </c:pt>
                <c:pt idx="1">
                  <c:v>0.24095513748191028</c:v>
                </c:pt>
                <c:pt idx="2">
                  <c:v>0.22322720694645443</c:v>
                </c:pt>
                <c:pt idx="3">
                  <c:v>0.22973950795947901</c:v>
                </c:pt>
                <c:pt idx="4">
                  <c:v>0.25217076700434155</c:v>
                </c:pt>
                <c:pt idx="5">
                  <c:v>0.23589001447178004</c:v>
                </c:pt>
                <c:pt idx="6">
                  <c:v>0.17004341534008682</c:v>
                </c:pt>
                <c:pt idx="7">
                  <c:v>0.15846599131693198</c:v>
                </c:pt>
                <c:pt idx="8">
                  <c:v>0.1508683068017366</c:v>
                </c:pt>
                <c:pt idx="9">
                  <c:v>8.6107091172214184E-2</c:v>
                </c:pt>
                <c:pt idx="10">
                  <c:v>1.0130246020260492E-2</c:v>
                </c:pt>
              </c:numCache>
            </c:numRef>
          </c:val>
          <c:extLst>
            <c:ext xmlns:c16="http://schemas.microsoft.com/office/drawing/2014/chart" uri="{C3380CC4-5D6E-409C-BE32-E72D297353CC}">
              <c16:uniqueId val="{00000001-850B-4B97-8BBB-AA934C4BE276}"/>
            </c:ext>
          </c:extLst>
        </c:ser>
        <c:ser>
          <c:idx val="2"/>
          <c:order val="2"/>
          <c:tx>
            <c:strRef>
              <c:f>'F34'!$E$18</c:f>
              <c:strCache>
                <c:ptCount val="1"/>
                <c:pt idx="0">
                  <c:v>50–99 employees</c:v>
                </c:pt>
              </c:strCache>
            </c:strRef>
          </c:tx>
          <c:spPr>
            <a:solidFill>
              <a:srgbClr val="4298B5">
                <a:lumMod val="40000"/>
                <a:lumOff val="60000"/>
              </a:srgbClr>
            </a:solidFill>
            <a:ln>
              <a:noFill/>
            </a:ln>
            <a:effectLst/>
          </c:spPr>
          <c:invertIfNegative val="0"/>
          <c:cat>
            <c:strRef>
              <c:f>'F34'!$B$19:$B$29</c:f>
              <c:strCache>
                <c:ptCount val="11"/>
                <c:pt idx="0">
                  <c:v>Need for assurance</c:v>
                </c:pt>
                <c:pt idx="1">
                  <c:v>No external source(s) was used</c:v>
                </c:pt>
                <c:pt idx="2">
                  <c:v>Concern about penalties for non-compliance</c:v>
                </c:pt>
                <c:pt idx="3">
                  <c:v>Lack of clarity around legal requirements</c:v>
                </c:pt>
                <c:pt idx="4">
                  <c:v>No internal resource available</c:v>
                </c:pt>
                <c:pt idx="5">
                  <c:v>Independent advice need 
for compliance</c:v>
                </c:pt>
                <c:pt idx="6">
                  <c:v>Requirement by regulation</c:v>
                </c:pt>
                <c:pt idx="7">
                  <c:v>Faster</c:v>
                </c:pt>
                <c:pt idx="8">
                  <c:v>More cost effective</c:v>
                </c:pt>
                <c:pt idx="9">
                  <c:v>Unreliable or inconsistent advice from other sources</c:v>
                </c:pt>
                <c:pt idx="10">
                  <c:v>Other</c:v>
                </c:pt>
              </c:strCache>
            </c:strRef>
          </c:cat>
          <c:val>
            <c:numRef>
              <c:f>'F34'!$E$19:$E$29</c:f>
              <c:numCache>
                <c:formatCode>0%</c:formatCode>
                <c:ptCount val="11"/>
                <c:pt idx="0">
                  <c:v>0.3619631901840491</c:v>
                </c:pt>
                <c:pt idx="1">
                  <c:v>0.16932515337423312</c:v>
                </c:pt>
                <c:pt idx="2">
                  <c:v>0.21963190184049081</c:v>
                </c:pt>
                <c:pt idx="3">
                  <c:v>0.23680981595092024</c:v>
                </c:pt>
                <c:pt idx="4">
                  <c:v>0.32515337423312884</c:v>
                </c:pt>
                <c:pt idx="5">
                  <c:v>0.28588957055214725</c:v>
                </c:pt>
                <c:pt idx="6">
                  <c:v>0.17423312883435582</c:v>
                </c:pt>
                <c:pt idx="7">
                  <c:v>0.17177914110429449</c:v>
                </c:pt>
                <c:pt idx="8">
                  <c:v>0.15705521472392639</c:v>
                </c:pt>
                <c:pt idx="9">
                  <c:v>5.7668711656441718E-2</c:v>
                </c:pt>
                <c:pt idx="10">
                  <c:v>1.8404907975460124E-2</c:v>
                </c:pt>
              </c:numCache>
            </c:numRef>
          </c:val>
          <c:extLst>
            <c:ext xmlns:c16="http://schemas.microsoft.com/office/drawing/2014/chart" uri="{C3380CC4-5D6E-409C-BE32-E72D297353CC}">
              <c16:uniqueId val="{00000002-850B-4B97-8BBB-AA934C4BE276}"/>
            </c:ext>
          </c:extLst>
        </c:ser>
        <c:ser>
          <c:idx val="3"/>
          <c:order val="3"/>
          <c:tx>
            <c:strRef>
              <c:f>'F34'!$F$18</c:f>
              <c:strCache>
                <c:ptCount val="1"/>
                <c:pt idx="0">
                  <c:v>100 employees</c:v>
                </c:pt>
              </c:strCache>
            </c:strRef>
          </c:tx>
          <c:spPr>
            <a:solidFill>
              <a:srgbClr val="4298B5">
                <a:lumMod val="20000"/>
                <a:lumOff val="80000"/>
              </a:srgbClr>
            </a:solidFill>
            <a:ln>
              <a:noFill/>
            </a:ln>
            <a:effectLst/>
          </c:spPr>
          <c:invertIfNegative val="0"/>
          <c:cat>
            <c:strRef>
              <c:f>'F34'!$B$19:$B$29</c:f>
              <c:strCache>
                <c:ptCount val="11"/>
                <c:pt idx="0">
                  <c:v>Need for assurance</c:v>
                </c:pt>
                <c:pt idx="1">
                  <c:v>No external source(s) was used</c:v>
                </c:pt>
                <c:pt idx="2">
                  <c:v>Concern about penalties for non-compliance</c:v>
                </c:pt>
                <c:pt idx="3">
                  <c:v>Lack of clarity around legal requirements</c:v>
                </c:pt>
                <c:pt idx="4">
                  <c:v>No internal resource available</c:v>
                </c:pt>
                <c:pt idx="5">
                  <c:v>Independent advice need 
for compliance</c:v>
                </c:pt>
                <c:pt idx="6">
                  <c:v>Requirement by regulation</c:v>
                </c:pt>
                <c:pt idx="7">
                  <c:v>Faster</c:v>
                </c:pt>
                <c:pt idx="8">
                  <c:v>More cost effective</c:v>
                </c:pt>
                <c:pt idx="9">
                  <c:v>Unreliable or inconsistent advice from other sources</c:v>
                </c:pt>
                <c:pt idx="10">
                  <c:v>Other</c:v>
                </c:pt>
              </c:strCache>
            </c:strRef>
          </c:cat>
          <c:val>
            <c:numRef>
              <c:f>'F34'!$F$19:$F$29</c:f>
              <c:numCache>
                <c:formatCode>0%</c:formatCode>
                <c:ptCount val="11"/>
                <c:pt idx="0">
                  <c:v>0.40156249999999999</c:v>
                </c:pt>
                <c:pt idx="1">
                  <c:v>0.17812500000000001</c:v>
                </c:pt>
                <c:pt idx="2">
                  <c:v>0.22968749999999999</c:v>
                </c:pt>
                <c:pt idx="3">
                  <c:v>0.28281250000000002</c:v>
                </c:pt>
                <c:pt idx="4">
                  <c:v>0.33750000000000002</c:v>
                </c:pt>
                <c:pt idx="5">
                  <c:v>0.36093750000000002</c:v>
                </c:pt>
                <c:pt idx="6">
                  <c:v>0.19062499999999999</c:v>
                </c:pt>
                <c:pt idx="7">
                  <c:v>0.16875000000000001</c:v>
                </c:pt>
                <c:pt idx="8">
                  <c:v>0.15468750000000001</c:v>
                </c:pt>
                <c:pt idx="9">
                  <c:v>6.0937499999999999E-2</c:v>
                </c:pt>
                <c:pt idx="10">
                  <c:v>2.0312500000000001E-2</c:v>
                </c:pt>
              </c:numCache>
            </c:numRef>
          </c:val>
          <c:extLst>
            <c:ext xmlns:c16="http://schemas.microsoft.com/office/drawing/2014/chart" uri="{C3380CC4-5D6E-409C-BE32-E72D297353CC}">
              <c16:uniqueId val="{00000003-850B-4B97-8BBB-AA934C4BE276}"/>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4.7281944444444446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11728607409350295"/>
          <c:y val="0.91340406632631654"/>
          <c:w val="0.84998940752771701"/>
          <c:h val="8.659593367368342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3997647407668"/>
          <c:y val="2.4700089450672556E-2"/>
          <c:w val="0.80079983164983159"/>
          <c:h val="0.70042628448441269"/>
        </c:manualLayout>
      </c:layout>
      <c:barChart>
        <c:barDir val="col"/>
        <c:grouping val="percentStacked"/>
        <c:varyColors val="0"/>
        <c:ser>
          <c:idx val="1"/>
          <c:order val="0"/>
          <c:tx>
            <c:strRef>
              <c:f>'F35'!$E$4</c:f>
              <c:strCache>
                <c:ptCount val="1"/>
                <c:pt idx="0">
                  <c:v>Enhanced</c:v>
                </c:pt>
              </c:strCache>
            </c:strRef>
          </c:tx>
          <c:spPr>
            <a:solidFill>
              <a:srgbClr val="4298B5">
                <a:lumMod val="60000"/>
                <a:lumOff val="40000"/>
              </a:srgbClr>
            </a:solidFill>
            <a:ln>
              <a:solidFill>
                <a:srgbClr val="4298B5">
                  <a:lumMod val="60000"/>
                  <a:lumOff val="40000"/>
                </a:srgbClr>
              </a:solidFill>
            </a:ln>
            <a:effectLst/>
          </c:spPr>
          <c:invertIfNegative val="0"/>
          <c:cat>
            <c:strRef>
              <c:f>'F35'!$B$5:$B$11</c:f>
              <c:strCache>
                <c:ptCount val="7"/>
                <c:pt idx="0">
                  <c:v>Workplace safety</c:v>
                </c:pt>
                <c:pt idx="1">
                  <c:v>Employment regulation</c:v>
                </c:pt>
                <c:pt idx="2">
                  <c:v>Environmental regulation</c:v>
                </c:pt>
                <c:pt idx="3">
                  <c:v>Product standards /safety regulation</c:v>
                </c:pt>
                <c:pt idx="4">
                  <c:v>Business and trade laws</c:v>
                </c:pt>
                <c:pt idx="5">
                  <c:v>Other industry specific regulation</c:v>
                </c:pt>
                <c:pt idx="6">
                  <c:v>Border regulation</c:v>
                </c:pt>
              </c:strCache>
            </c:strRef>
          </c:cat>
          <c:val>
            <c:numRef>
              <c:f>'F35'!$E$5:$E$11</c:f>
              <c:numCache>
                <c:formatCode>#,##0</c:formatCode>
                <c:ptCount val="7"/>
                <c:pt idx="0">
                  <c:v>11001</c:v>
                </c:pt>
                <c:pt idx="1">
                  <c:v>3243</c:v>
                </c:pt>
                <c:pt idx="2">
                  <c:v>3360</c:v>
                </c:pt>
                <c:pt idx="3">
                  <c:v>4836</c:v>
                </c:pt>
                <c:pt idx="4">
                  <c:v>1947</c:v>
                </c:pt>
                <c:pt idx="5">
                  <c:v>1494</c:v>
                </c:pt>
                <c:pt idx="6">
                  <c:v>1167</c:v>
                </c:pt>
              </c:numCache>
            </c:numRef>
          </c:val>
          <c:extLst>
            <c:ext xmlns:c16="http://schemas.microsoft.com/office/drawing/2014/chart" uri="{C3380CC4-5D6E-409C-BE32-E72D297353CC}">
              <c16:uniqueId val="{00000000-412C-48B6-BC17-55EE22671E41}"/>
            </c:ext>
          </c:extLst>
        </c:ser>
        <c:ser>
          <c:idx val="2"/>
          <c:order val="1"/>
          <c:tx>
            <c:strRef>
              <c:f>'F35'!$D$4</c:f>
              <c:strCache>
                <c:ptCount val="1"/>
                <c:pt idx="0">
                  <c:v>Neither constrained nor enhanced</c:v>
                </c:pt>
              </c:strCache>
            </c:strRef>
          </c:tx>
          <c:spPr>
            <a:solidFill>
              <a:srgbClr val="4298B5"/>
            </a:solidFill>
            <a:ln>
              <a:solidFill>
                <a:srgbClr val="4298B5"/>
              </a:solidFill>
            </a:ln>
            <a:effectLst/>
          </c:spPr>
          <c:invertIfNegative val="0"/>
          <c:cat>
            <c:strRef>
              <c:f>'F35'!$B$5:$B$11</c:f>
              <c:strCache>
                <c:ptCount val="7"/>
                <c:pt idx="0">
                  <c:v>Workplace safety</c:v>
                </c:pt>
                <c:pt idx="1">
                  <c:v>Employment regulation</c:v>
                </c:pt>
                <c:pt idx="2">
                  <c:v>Environmental regulation</c:v>
                </c:pt>
                <c:pt idx="3">
                  <c:v>Product standards /safety regulation</c:v>
                </c:pt>
                <c:pt idx="4">
                  <c:v>Business and trade laws</c:v>
                </c:pt>
                <c:pt idx="5">
                  <c:v>Other industry specific regulation</c:v>
                </c:pt>
                <c:pt idx="6">
                  <c:v>Border regulation</c:v>
                </c:pt>
              </c:strCache>
            </c:strRef>
          </c:cat>
          <c:val>
            <c:numRef>
              <c:f>'F35'!$D$5:$D$11</c:f>
              <c:numCache>
                <c:formatCode>#,##0</c:formatCode>
                <c:ptCount val="7"/>
                <c:pt idx="0">
                  <c:v>15012</c:v>
                </c:pt>
                <c:pt idx="1">
                  <c:v>22605</c:v>
                </c:pt>
                <c:pt idx="2">
                  <c:v>21270</c:v>
                </c:pt>
                <c:pt idx="3">
                  <c:v>20913</c:v>
                </c:pt>
                <c:pt idx="4">
                  <c:v>24030</c:v>
                </c:pt>
                <c:pt idx="5">
                  <c:v>15387</c:v>
                </c:pt>
                <c:pt idx="6">
                  <c:v>14835</c:v>
                </c:pt>
              </c:numCache>
            </c:numRef>
          </c:val>
          <c:extLst>
            <c:ext xmlns:c16="http://schemas.microsoft.com/office/drawing/2014/chart" uri="{C3380CC4-5D6E-409C-BE32-E72D297353CC}">
              <c16:uniqueId val="{00000001-412C-48B6-BC17-55EE22671E41}"/>
            </c:ext>
          </c:extLst>
        </c:ser>
        <c:ser>
          <c:idx val="3"/>
          <c:order val="2"/>
          <c:tx>
            <c:strRef>
              <c:f>'F35'!$C$4</c:f>
              <c:strCache>
                <c:ptCount val="1"/>
                <c:pt idx="0">
                  <c:v>Constrained</c:v>
                </c:pt>
              </c:strCache>
            </c:strRef>
          </c:tx>
          <c:spPr>
            <a:solidFill>
              <a:srgbClr val="4298B5">
                <a:lumMod val="75000"/>
              </a:srgbClr>
            </a:solidFill>
            <a:ln>
              <a:solidFill>
                <a:srgbClr val="4298B5">
                  <a:lumMod val="75000"/>
                </a:srgbClr>
              </a:solidFill>
            </a:ln>
            <a:effectLst/>
          </c:spPr>
          <c:invertIfNegative val="0"/>
          <c:cat>
            <c:strRef>
              <c:f>'F35'!$B$5:$B$11</c:f>
              <c:strCache>
                <c:ptCount val="7"/>
                <c:pt idx="0">
                  <c:v>Workplace safety</c:v>
                </c:pt>
                <c:pt idx="1">
                  <c:v>Employment regulation</c:v>
                </c:pt>
                <c:pt idx="2">
                  <c:v>Environmental regulation</c:v>
                </c:pt>
                <c:pt idx="3">
                  <c:v>Product standards /safety regulation</c:v>
                </c:pt>
                <c:pt idx="4">
                  <c:v>Business and trade laws</c:v>
                </c:pt>
                <c:pt idx="5">
                  <c:v>Other industry specific regulation</c:v>
                </c:pt>
                <c:pt idx="6">
                  <c:v>Border regulation</c:v>
                </c:pt>
              </c:strCache>
            </c:strRef>
          </c:cat>
          <c:val>
            <c:numRef>
              <c:f>'F35'!$C$5:$C$11</c:f>
              <c:numCache>
                <c:formatCode>#,##0</c:formatCode>
                <c:ptCount val="7"/>
                <c:pt idx="0">
                  <c:v>10179</c:v>
                </c:pt>
                <c:pt idx="1">
                  <c:v>7176</c:v>
                </c:pt>
                <c:pt idx="2">
                  <c:v>4536</c:v>
                </c:pt>
                <c:pt idx="3">
                  <c:v>3444</c:v>
                </c:pt>
                <c:pt idx="4">
                  <c:v>2625</c:v>
                </c:pt>
                <c:pt idx="5">
                  <c:v>3216</c:v>
                </c:pt>
                <c:pt idx="6">
                  <c:v>1680</c:v>
                </c:pt>
              </c:numCache>
            </c:numRef>
          </c:val>
          <c:extLst>
            <c:ext xmlns:c16="http://schemas.microsoft.com/office/drawing/2014/chart" uri="{C3380CC4-5D6E-409C-BE32-E72D297353CC}">
              <c16:uniqueId val="{00000002-412C-48B6-BC17-55EE22671E41}"/>
            </c:ext>
          </c:extLst>
        </c:ser>
        <c:ser>
          <c:idx val="4"/>
          <c:order val="3"/>
          <c:tx>
            <c:strRef>
              <c:f>'F35'!$G$4</c:f>
              <c:strCache>
                <c:ptCount val="1"/>
                <c:pt idx="0">
                  <c:v>Not applicable</c:v>
                </c:pt>
              </c:strCache>
            </c:strRef>
          </c:tx>
          <c:spPr>
            <a:solidFill>
              <a:sysClr val="window" lastClr="FFFFFF">
                <a:lumMod val="95000"/>
              </a:sysClr>
            </a:solidFill>
            <a:ln>
              <a:solidFill>
                <a:sysClr val="window" lastClr="FFFFFF">
                  <a:lumMod val="95000"/>
                </a:sysClr>
              </a:solidFill>
            </a:ln>
            <a:effectLst/>
          </c:spPr>
          <c:invertIfNegative val="0"/>
          <c:cat>
            <c:strRef>
              <c:f>'F35'!$B$5:$B$11</c:f>
              <c:strCache>
                <c:ptCount val="7"/>
                <c:pt idx="0">
                  <c:v>Workplace safety</c:v>
                </c:pt>
                <c:pt idx="1">
                  <c:v>Employment regulation</c:v>
                </c:pt>
                <c:pt idx="2">
                  <c:v>Environmental regulation</c:v>
                </c:pt>
                <c:pt idx="3">
                  <c:v>Product standards /safety regulation</c:v>
                </c:pt>
                <c:pt idx="4">
                  <c:v>Business and trade laws</c:v>
                </c:pt>
                <c:pt idx="5">
                  <c:v>Other industry specific regulation</c:v>
                </c:pt>
                <c:pt idx="6">
                  <c:v>Border regulation</c:v>
                </c:pt>
              </c:strCache>
            </c:strRef>
          </c:cat>
          <c:val>
            <c:numRef>
              <c:f>'F35'!$G$5:$G$11</c:f>
              <c:numCache>
                <c:formatCode>#,##0</c:formatCode>
                <c:ptCount val="7"/>
                <c:pt idx="0">
                  <c:v>1572</c:v>
                </c:pt>
                <c:pt idx="1">
                  <c:v>2640</c:v>
                </c:pt>
                <c:pt idx="2">
                  <c:v>5793</c:v>
                </c:pt>
                <c:pt idx="3">
                  <c:v>6471</c:v>
                </c:pt>
                <c:pt idx="4">
                  <c:v>4932</c:v>
                </c:pt>
                <c:pt idx="5">
                  <c:v>12225</c:v>
                </c:pt>
                <c:pt idx="6">
                  <c:v>17556</c:v>
                </c:pt>
              </c:numCache>
            </c:numRef>
          </c:val>
          <c:extLst>
            <c:ext xmlns:c16="http://schemas.microsoft.com/office/drawing/2014/chart" uri="{C3380CC4-5D6E-409C-BE32-E72D297353CC}">
              <c16:uniqueId val="{00000003-412C-48B6-BC17-55EE22671E41}"/>
            </c:ext>
          </c:extLst>
        </c:ser>
        <c:dLbls>
          <c:showLegendKey val="0"/>
          <c:showVal val="0"/>
          <c:showCatName val="0"/>
          <c:showSerName val="0"/>
          <c:showPercent val="0"/>
          <c:showBubbleSize val="0"/>
        </c:dLbls>
        <c:gapWidth val="150"/>
        <c:overlap val="100"/>
        <c:axId val="786770528"/>
        <c:axId val="786765936"/>
      </c:barChart>
      <c:lineChart>
        <c:grouping val="standard"/>
        <c:varyColors val="0"/>
        <c:ser>
          <c:idx val="5"/>
          <c:order val="4"/>
          <c:tx>
            <c:strRef>
              <c:f>'F35'!$H$4</c:f>
              <c:strCache>
                <c:ptCount val="1"/>
                <c:pt idx="0">
                  <c:v>Constrained/Enhanced (right axis)</c:v>
                </c:pt>
              </c:strCache>
            </c:strRef>
          </c:tx>
          <c:spPr>
            <a:ln w="28575" cap="rnd">
              <a:noFill/>
              <a:round/>
            </a:ln>
            <a:effectLst/>
          </c:spPr>
          <c:marker>
            <c:symbol val="diamond"/>
            <c:size val="10"/>
            <c:spPr>
              <a:solidFill>
                <a:srgbClr val="DC8633"/>
              </a:solidFill>
              <a:ln w="9525">
                <a:solidFill>
                  <a:sysClr val="window" lastClr="FFFFFF"/>
                </a:solidFill>
              </a:ln>
              <a:effectLst/>
            </c:spPr>
          </c:marker>
          <c:cat>
            <c:strRef>
              <c:f>'F35'!$B$5:$B$11</c:f>
              <c:strCache>
                <c:ptCount val="7"/>
                <c:pt idx="0">
                  <c:v>Workplace safety</c:v>
                </c:pt>
                <c:pt idx="1">
                  <c:v>Employment regulation</c:v>
                </c:pt>
                <c:pt idx="2">
                  <c:v>Environmental regulation</c:v>
                </c:pt>
                <c:pt idx="3">
                  <c:v>Product standards /safety regulation</c:v>
                </c:pt>
                <c:pt idx="4">
                  <c:v>Business and trade laws</c:v>
                </c:pt>
                <c:pt idx="5">
                  <c:v>Other industry specific regulation</c:v>
                </c:pt>
                <c:pt idx="6">
                  <c:v>Border regulation</c:v>
                </c:pt>
              </c:strCache>
            </c:strRef>
          </c:cat>
          <c:val>
            <c:numRef>
              <c:f>'F35'!$H$5:$H$11</c:f>
              <c:numCache>
                <c:formatCode>General</c:formatCode>
                <c:ptCount val="7"/>
                <c:pt idx="0">
                  <c:v>0.92527952004363234</c:v>
                </c:pt>
                <c:pt idx="1">
                  <c:v>2.2127659574468086</c:v>
                </c:pt>
                <c:pt idx="2">
                  <c:v>1.35</c:v>
                </c:pt>
                <c:pt idx="3">
                  <c:v>0.71215880893300243</c:v>
                </c:pt>
                <c:pt idx="4">
                  <c:v>1.3482280431432974</c:v>
                </c:pt>
                <c:pt idx="5">
                  <c:v>2.1526104417670684</c:v>
                </c:pt>
                <c:pt idx="6">
                  <c:v>1.4395886889460154</c:v>
                </c:pt>
              </c:numCache>
            </c:numRef>
          </c:val>
          <c:smooth val="0"/>
          <c:extLst>
            <c:ext xmlns:c16="http://schemas.microsoft.com/office/drawing/2014/chart" uri="{C3380CC4-5D6E-409C-BE32-E72D297353CC}">
              <c16:uniqueId val="{00000004-412C-48B6-BC17-55EE22671E41}"/>
            </c:ext>
          </c:extLst>
        </c:ser>
        <c:dLbls>
          <c:showLegendKey val="0"/>
          <c:showVal val="0"/>
          <c:showCatName val="0"/>
          <c:showSerName val="0"/>
          <c:showPercent val="0"/>
          <c:showBubbleSize val="0"/>
        </c:dLbls>
        <c:marker val="1"/>
        <c:smooth val="0"/>
        <c:axId val="985021896"/>
        <c:axId val="762232384"/>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sz="1000"/>
                  <a:t>Percentage of businesses</a:t>
                </a:r>
              </a:p>
            </c:rich>
          </c:tx>
          <c:layout>
            <c:manualLayout>
              <c:xMode val="edge"/>
              <c:yMode val="edge"/>
              <c:x val="4.273400673400673E-3"/>
              <c:y val="0.1496063889838968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valAx>
        <c:axId val="762232384"/>
        <c:scaling>
          <c:orientation val="minMax"/>
        </c:scaling>
        <c:delete val="0"/>
        <c:axPos val="r"/>
        <c:title>
          <c:tx>
            <c:rich>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Constrained</a:t>
                </a:r>
                <a:r>
                  <a:rPr lang="en-US" sz="1000" b="1" baseline="0"/>
                  <a:t>/</a:t>
                </a:r>
                <a:r>
                  <a:rPr lang="en-US" sz="1000" b="1"/>
                  <a:t>Exchanged</a:t>
                </a:r>
              </a:p>
            </c:rich>
          </c:tx>
          <c:layout>
            <c:manualLayout>
              <c:xMode val="edge"/>
              <c:yMode val="edge"/>
              <c:x val="0.96804677813783524"/>
              <c:y val="0.18293296947028725"/>
            </c:manualLayout>
          </c:layout>
          <c:overlay val="0"/>
          <c:spPr>
            <a:noFill/>
            <a:ln>
              <a:noFill/>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85021896"/>
        <c:crosses val="max"/>
        <c:crossBetween val="between"/>
      </c:valAx>
      <c:catAx>
        <c:axId val="985021896"/>
        <c:scaling>
          <c:orientation val="minMax"/>
        </c:scaling>
        <c:delete val="1"/>
        <c:axPos val="b"/>
        <c:numFmt formatCode="General" sourceLinked="1"/>
        <c:majorTickMark val="out"/>
        <c:minorTickMark val="none"/>
        <c:tickLblPos val="nextTo"/>
        <c:crossAx val="762232384"/>
        <c:crosses val="autoZero"/>
        <c:auto val="1"/>
        <c:lblAlgn val="ctr"/>
        <c:lblOffset val="100"/>
        <c:noMultiLvlLbl val="0"/>
      </c:catAx>
      <c:spPr>
        <a:noFill/>
        <a:ln>
          <a:solidFill>
            <a:sysClr val="window" lastClr="FFFFFF">
              <a:lumMod val="85000"/>
            </a:sysClr>
          </a:solidFill>
        </a:ln>
        <a:effectLst/>
      </c:spPr>
    </c:plotArea>
    <c:legend>
      <c:legendPos val="b"/>
      <c:layout>
        <c:manualLayout>
          <c:xMode val="edge"/>
          <c:yMode val="edge"/>
          <c:x val="0"/>
          <c:y val="0.91247855308337211"/>
          <c:w val="1"/>
          <c:h val="8.75214469166279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1260363756325"/>
          <c:y val="2.4884633275838647E-2"/>
          <c:w val="0.81161157319775223"/>
          <c:h val="0.63988475479242291"/>
        </c:manualLayout>
      </c:layout>
      <c:barChart>
        <c:barDir val="col"/>
        <c:grouping val="percentStacked"/>
        <c:varyColors val="0"/>
        <c:ser>
          <c:idx val="1"/>
          <c:order val="0"/>
          <c:tx>
            <c:strRef>
              <c:f>'F36'!$F$6</c:f>
              <c:strCache>
                <c:ptCount val="1"/>
                <c:pt idx="0">
                  <c:v>Enhanced</c:v>
                </c:pt>
              </c:strCache>
            </c:strRef>
          </c:tx>
          <c:spPr>
            <a:solidFill>
              <a:srgbClr val="4298B5">
                <a:lumMod val="60000"/>
                <a:lumOff val="40000"/>
              </a:srgbClr>
            </a:solidFill>
            <a:ln>
              <a:solidFill>
                <a:srgbClr val="4298B5">
                  <a:lumMod val="60000"/>
                  <a:lumOff val="40000"/>
                </a:srgbClr>
              </a:solidFill>
            </a:ln>
            <a:effectLst/>
          </c:spPr>
          <c:invertIfNegative val="0"/>
          <c:cat>
            <c:multiLvlStrRef>
              <c:f>'F36'!$B$7:$C$27</c:f>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f>'F36'!$F$7:$F$27</c:f>
              <c:numCache>
                <c:formatCode>#,##0</c:formatCode>
                <c:ptCount val="21"/>
                <c:pt idx="0">
                  <c:v>7818</c:v>
                </c:pt>
                <c:pt idx="1">
                  <c:v>1983</c:v>
                </c:pt>
                <c:pt idx="2" formatCode="General">
                  <c:v>621</c:v>
                </c:pt>
                <c:pt idx="3" formatCode="General">
                  <c:v>579</c:v>
                </c:pt>
                <c:pt idx="4">
                  <c:v>11001</c:v>
                </c:pt>
                <c:pt idx="5">
                  <c:v>2325</c:v>
                </c:pt>
                <c:pt idx="6" formatCode="General">
                  <c:v>621</c:v>
                </c:pt>
                <c:pt idx="7" formatCode="General">
                  <c:v>153</c:v>
                </c:pt>
                <c:pt idx="8" formatCode="General">
                  <c:v>144</c:v>
                </c:pt>
                <c:pt idx="9">
                  <c:v>3243</c:v>
                </c:pt>
                <c:pt idx="10">
                  <c:v>2469</c:v>
                </c:pt>
                <c:pt idx="11" formatCode="General">
                  <c:v>564</c:v>
                </c:pt>
                <c:pt idx="12" formatCode="General">
                  <c:v>165</c:v>
                </c:pt>
                <c:pt idx="13" formatCode="General">
                  <c:v>159</c:v>
                </c:pt>
                <c:pt idx="14">
                  <c:v>3360</c:v>
                </c:pt>
                <c:pt idx="15">
                  <c:v>1020</c:v>
                </c:pt>
                <c:pt idx="16" formatCode="General">
                  <c:v>306</c:v>
                </c:pt>
                <c:pt idx="17" formatCode="General">
                  <c:v>90</c:v>
                </c:pt>
                <c:pt idx="18" formatCode="General">
                  <c:v>78</c:v>
                </c:pt>
                <c:pt idx="19">
                  <c:v>1494</c:v>
                </c:pt>
              </c:numCache>
            </c:numRef>
          </c:val>
          <c:extLst>
            <c:ext xmlns:c16="http://schemas.microsoft.com/office/drawing/2014/chart" uri="{C3380CC4-5D6E-409C-BE32-E72D297353CC}">
              <c16:uniqueId val="{00000000-CACA-4C86-9FD6-333ABC0E13B6}"/>
            </c:ext>
          </c:extLst>
        </c:ser>
        <c:ser>
          <c:idx val="2"/>
          <c:order val="1"/>
          <c:tx>
            <c:strRef>
              <c:f>'F36'!$E$6</c:f>
              <c:strCache>
                <c:ptCount val="1"/>
                <c:pt idx="0">
                  <c:v>Neither constrained nor enhanced</c:v>
                </c:pt>
              </c:strCache>
            </c:strRef>
          </c:tx>
          <c:spPr>
            <a:solidFill>
              <a:srgbClr val="4298B5"/>
            </a:solidFill>
            <a:ln>
              <a:solidFill>
                <a:srgbClr val="4298B5"/>
              </a:solidFill>
            </a:ln>
            <a:effectLst/>
          </c:spPr>
          <c:invertIfNegative val="0"/>
          <c:cat>
            <c:multiLvlStrRef>
              <c:f>'F36'!$B$7:$C$27</c:f>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f>'F36'!$E$7:$E$27</c:f>
              <c:numCache>
                <c:formatCode>#,##0</c:formatCode>
                <c:ptCount val="21"/>
                <c:pt idx="0">
                  <c:v>10737</c:v>
                </c:pt>
                <c:pt idx="1">
                  <c:v>2799</c:v>
                </c:pt>
                <c:pt idx="2" formatCode="General">
                  <c:v>771</c:v>
                </c:pt>
                <c:pt idx="3" formatCode="General">
                  <c:v>705</c:v>
                </c:pt>
                <c:pt idx="4">
                  <c:v>15012</c:v>
                </c:pt>
                <c:pt idx="5">
                  <c:v>15987</c:v>
                </c:pt>
                <c:pt idx="6">
                  <c:v>4194</c:v>
                </c:pt>
                <c:pt idx="7">
                  <c:v>1296</c:v>
                </c:pt>
                <c:pt idx="8">
                  <c:v>1128</c:v>
                </c:pt>
                <c:pt idx="9">
                  <c:v>22605</c:v>
                </c:pt>
                <c:pt idx="10">
                  <c:v>14799</c:v>
                </c:pt>
                <c:pt idx="11">
                  <c:v>4179</c:v>
                </c:pt>
                <c:pt idx="12">
                  <c:v>1221</c:v>
                </c:pt>
                <c:pt idx="13">
                  <c:v>1068</c:v>
                </c:pt>
                <c:pt idx="14">
                  <c:v>21270</c:v>
                </c:pt>
                <c:pt idx="15">
                  <c:v>10644</c:v>
                </c:pt>
                <c:pt idx="16">
                  <c:v>3003</c:v>
                </c:pt>
                <c:pt idx="17" formatCode="General">
                  <c:v>897</c:v>
                </c:pt>
                <c:pt idx="18" formatCode="General">
                  <c:v>843</c:v>
                </c:pt>
                <c:pt idx="19">
                  <c:v>15387</c:v>
                </c:pt>
              </c:numCache>
            </c:numRef>
          </c:val>
          <c:extLst>
            <c:ext xmlns:c16="http://schemas.microsoft.com/office/drawing/2014/chart" uri="{C3380CC4-5D6E-409C-BE32-E72D297353CC}">
              <c16:uniqueId val="{00000001-CACA-4C86-9FD6-333ABC0E13B6}"/>
            </c:ext>
          </c:extLst>
        </c:ser>
        <c:ser>
          <c:idx val="3"/>
          <c:order val="2"/>
          <c:tx>
            <c:strRef>
              <c:f>'F36'!$D$6</c:f>
              <c:strCache>
                <c:ptCount val="1"/>
                <c:pt idx="0">
                  <c:v>Constrained</c:v>
                </c:pt>
              </c:strCache>
            </c:strRef>
          </c:tx>
          <c:spPr>
            <a:solidFill>
              <a:srgbClr val="4298B5">
                <a:lumMod val="75000"/>
              </a:srgbClr>
            </a:solidFill>
            <a:ln>
              <a:solidFill>
                <a:srgbClr val="4298B5">
                  <a:lumMod val="75000"/>
                </a:srgbClr>
              </a:solidFill>
            </a:ln>
            <a:effectLst/>
          </c:spPr>
          <c:invertIfNegative val="0"/>
          <c:cat>
            <c:multiLvlStrRef>
              <c:f>'F36'!$B$7:$C$27</c:f>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f>'F36'!$D$7:$D$27</c:f>
              <c:numCache>
                <c:formatCode>#,##0</c:formatCode>
                <c:ptCount val="21"/>
                <c:pt idx="0">
                  <c:v>7359</c:v>
                </c:pt>
                <c:pt idx="1">
                  <c:v>1926</c:v>
                </c:pt>
                <c:pt idx="2" formatCode="General">
                  <c:v>555</c:v>
                </c:pt>
                <c:pt idx="3" formatCode="General">
                  <c:v>336</c:v>
                </c:pt>
                <c:pt idx="4">
                  <c:v>10179</c:v>
                </c:pt>
                <c:pt idx="5">
                  <c:v>5133</c:v>
                </c:pt>
                <c:pt idx="6">
                  <c:v>1344</c:v>
                </c:pt>
                <c:pt idx="7" formatCode="General">
                  <c:v>396</c:v>
                </c:pt>
                <c:pt idx="8" formatCode="General">
                  <c:v>300</c:v>
                </c:pt>
                <c:pt idx="9">
                  <c:v>7176</c:v>
                </c:pt>
                <c:pt idx="10">
                  <c:v>3396</c:v>
                </c:pt>
                <c:pt idx="11" formatCode="General">
                  <c:v>786</c:v>
                </c:pt>
                <c:pt idx="12" formatCode="General">
                  <c:v>231</c:v>
                </c:pt>
                <c:pt idx="13" formatCode="General">
                  <c:v>123</c:v>
                </c:pt>
                <c:pt idx="14">
                  <c:v>4536</c:v>
                </c:pt>
                <c:pt idx="15">
                  <c:v>2328</c:v>
                </c:pt>
                <c:pt idx="16" formatCode="General">
                  <c:v>567</c:v>
                </c:pt>
                <c:pt idx="17" formatCode="General">
                  <c:v>162</c:v>
                </c:pt>
                <c:pt idx="18" formatCode="General">
                  <c:v>159</c:v>
                </c:pt>
                <c:pt idx="19">
                  <c:v>3216</c:v>
                </c:pt>
              </c:numCache>
            </c:numRef>
          </c:val>
          <c:extLst>
            <c:ext xmlns:c16="http://schemas.microsoft.com/office/drawing/2014/chart" uri="{C3380CC4-5D6E-409C-BE32-E72D297353CC}">
              <c16:uniqueId val="{00000002-CACA-4C86-9FD6-333ABC0E13B6}"/>
            </c:ext>
          </c:extLst>
        </c:ser>
        <c:ser>
          <c:idx val="4"/>
          <c:order val="4"/>
          <c:tx>
            <c:strRef>
              <c:f>'F36'!$G$6</c:f>
              <c:strCache>
                <c:ptCount val="1"/>
                <c:pt idx="0">
                  <c:v>Not applicable</c:v>
                </c:pt>
              </c:strCache>
            </c:strRef>
          </c:tx>
          <c:spPr>
            <a:solidFill>
              <a:sysClr val="window" lastClr="FFFFFF">
                <a:lumMod val="95000"/>
              </a:sysClr>
            </a:solidFill>
            <a:ln>
              <a:solidFill>
                <a:sysClr val="window" lastClr="FFFFFF">
                  <a:lumMod val="95000"/>
                </a:sysClr>
              </a:solidFill>
            </a:ln>
            <a:effectLst/>
          </c:spPr>
          <c:invertIfNegative val="0"/>
          <c:cat>
            <c:multiLvlStrRef>
              <c:f>'F36'!$B$7:$C$27</c:f>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f>'F36'!$G$7:$G$27</c:f>
              <c:numCache>
                <c:formatCode>General</c:formatCode>
                <c:ptCount val="21"/>
                <c:pt idx="0" formatCode="#,##0">
                  <c:v>1386</c:v>
                </c:pt>
                <c:pt idx="1">
                  <c:v>147</c:v>
                </c:pt>
                <c:pt idx="2">
                  <c:v>30</c:v>
                </c:pt>
                <c:pt idx="3">
                  <c:v>6</c:v>
                </c:pt>
                <c:pt idx="4" formatCode="#,##0">
                  <c:v>1572</c:v>
                </c:pt>
                <c:pt idx="5" formatCode="#,##0">
                  <c:v>2202</c:v>
                </c:pt>
                <c:pt idx="6">
                  <c:v>357</c:v>
                </c:pt>
                <c:pt idx="7">
                  <c:v>60</c:v>
                </c:pt>
                <c:pt idx="8">
                  <c:v>18</c:v>
                </c:pt>
                <c:pt idx="9" formatCode="#,##0">
                  <c:v>2640</c:v>
                </c:pt>
                <c:pt idx="10" formatCode="#,##0">
                  <c:v>4533</c:v>
                </c:pt>
                <c:pt idx="11">
                  <c:v>867</c:v>
                </c:pt>
                <c:pt idx="12">
                  <c:v>222</c:v>
                </c:pt>
                <c:pt idx="13">
                  <c:v>171</c:v>
                </c:pt>
                <c:pt idx="14" formatCode="#,##0">
                  <c:v>5793</c:v>
                </c:pt>
                <c:pt idx="15" formatCode="#,##0">
                  <c:v>9360</c:v>
                </c:pt>
                <c:pt idx="16" formatCode="#,##0">
                  <c:v>2007</c:v>
                </c:pt>
                <c:pt idx="17">
                  <c:v>534</c:v>
                </c:pt>
                <c:pt idx="18">
                  <c:v>327</c:v>
                </c:pt>
                <c:pt idx="19" formatCode="#,##0">
                  <c:v>12225</c:v>
                </c:pt>
              </c:numCache>
            </c:numRef>
          </c:val>
          <c:extLst>
            <c:ext xmlns:c16="http://schemas.microsoft.com/office/drawing/2014/chart" uri="{C3380CC4-5D6E-409C-BE32-E72D297353CC}">
              <c16:uniqueId val="{00000003-CACA-4C86-9FD6-333ABC0E13B6}"/>
            </c:ext>
          </c:extLst>
        </c:ser>
        <c:dLbls>
          <c:showLegendKey val="0"/>
          <c:showVal val="0"/>
          <c:showCatName val="0"/>
          <c:showSerName val="0"/>
          <c:showPercent val="0"/>
          <c:showBubbleSize val="0"/>
        </c:dLbls>
        <c:gapWidth val="75"/>
        <c:overlap val="100"/>
        <c:axId val="786770528"/>
        <c:axId val="786765936"/>
        <c:extLst>
          <c:ext xmlns:c15="http://schemas.microsoft.com/office/drawing/2012/chart" uri="{02D57815-91ED-43cb-92C2-25804820EDAC}">
            <c15:filteredBarSeries>
              <c15:ser>
                <c:idx val="0"/>
                <c:order val="3"/>
                <c:tx>
                  <c:strRef>
                    <c:extLst>
                      <c:ext uri="{02D57815-91ED-43cb-92C2-25804820EDAC}">
                        <c15:formulaRef>
                          <c15:sqref>'F36'!$I$9</c15:sqref>
                        </c15:formulaRef>
                      </c:ext>
                    </c:extLst>
                    <c:strCache>
                      <c:ptCount val="1"/>
                    </c:strCache>
                  </c:strRef>
                </c:tx>
                <c:spPr>
                  <a:solidFill>
                    <a:schemeClr val="accent1"/>
                  </a:solidFill>
                  <a:ln>
                    <a:noFill/>
                  </a:ln>
                  <a:effectLst/>
                </c:spPr>
                <c:invertIfNegative val="0"/>
                <c:cat>
                  <c:multiLvlStrRef>
                    <c:extLst>
                      <c:ext uri="{02D57815-91ED-43cb-92C2-25804820EDAC}">
                        <c15:formulaRef>
                          <c15:sqref>'F36'!$B$7:$C$27</c15:sqref>
                        </c15:formulaRef>
                      </c:ext>
                    </c:extLst>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extLst>
                      <c:ext uri="{02D57815-91ED-43cb-92C2-25804820EDAC}">
                        <c15:formulaRef>
                          <c15:sqref>'F36'!$I$10:$I$30</c15:sqref>
                        </c15:formulaRef>
                      </c:ext>
                    </c:extLst>
                    <c:numCache>
                      <c:formatCode>General</c:formatCode>
                      <c:ptCount val="21"/>
                    </c:numCache>
                  </c:numRef>
                </c:val>
                <c:extLst>
                  <c:ext xmlns:c16="http://schemas.microsoft.com/office/drawing/2014/chart" uri="{C3380CC4-5D6E-409C-BE32-E72D297353CC}">
                    <c16:uniqueId val="{0000000D-CACA-4C86-9FD6-333ABC0E13B6}"/>
                  </c:ext>
                </c:extLst>
              </c15:ser>
            </c15:filteredBarSeries>
          </c:ext>
        </c:extLst>
      </c:barChart>
      <c:lineChart>
        <c:grouping val="standard"/>
        <c:varyColors val="0"/>
        <c:ser>
          <c:idx val="5"/>
          <c:order val="5"/>
          <c:tx>
            <c:strRef>
              <c:f>'F36'!$H$6</c:f>
              <c:strCache>
                <c:ptCount val="1"/>
                <c:pt idx="0">
                  <c:v>Constrained/Enhanced</c:v>
                </c:pt>
              </c:strCache>
            </c:strRef>
          </c:tx>
          <c:spPr>
            <a:ln w="28575" cap="rnd">
              <a:solidFill>
                <a:srgbClr val="DC8633"/>
              </a:solidFill>
              <a:round/>
            </a:ln>
            <a:effectLst/>
          </c:spPr>
          <c:marker>
            <c:symbol val="diamond"/>
            <c:size val="7"/>
            <c:spPr>
              <a:solidFill>
                <a:srgbClr val="DC8633"/>
              </a:solidFill>
              <a:ln w="9525">
                <a:solidFill>
                  <a:sysClr val="window" lastClr="FFFFFF"/>
                </a:solidFill>
              </a:ln>
              <a:effectLst/>
            </c:spPr>
          </c:marker>
          <c:dPt>
            <c:idx val="4"/>
            <c:marker>
              <c:symbol val="diamond"/>
              <c:size val="7"/>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5-CACA-4C86-9FD6-333ABC0E13B6}"/>
              </c:ext>
            </c:extLst>
          </c:dPt>
          <c:dPt>
            <c:idx val="9"/>
            <c:marker>
              <c:symbol val="diamond"/>
              <c:size val="7"/>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7-CACA-4C86-9FD6-333ABC0E13B6}"/>
              </c:ext>
            </c:extLst>
          </c:dPt>
          <c:dPt>
            <c:idx val="14"/>
            <c:marker>
              <c:symbol val="diamond"/>
              <c:size val="7"/>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9-CACA-4C86-9FD6-333ABC0E13B6}"/>
              </c:ext>
            </c:extLst>
          </c:dPt>
          <c:dPt>
            <c:idx val="19"/>
            <c:marker>
              <c:symbol val="diamond"/>
              <c:size val="7"/>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B-CACA-4C86-9FD6-333ABC0E13B6}"/>
              </c:ext>
            </c:extLst>
          </c:dPt>
          <c:cat>
            <c:multiLvlStrRef>
              <c:f>'F36'!$B$7:$C$27</c:f>
              <c:multiLvlStrCache>
                <c:ptCount val="20"/>
                <c:lvl>
                  <c:pt idx="0">
                    <c:v>6–19 </c:v>
                  </c:pt>
                  <c:pt idx="1">
                    <c:v>20–49 </c:v>
                  </c:pt>
                  <c:pt idx="2">
                    <c:v>50–99 </c:v>
                  </c:pt>
                  <c:pt idx="3">
                    <c:v>100+</c:v>
                  </c:pt>
                  <c:pt idx="4">
                    <c:v>total</c:v>
                  </c:pt>
                  <c:pt idx="5">
                    <c:v>6–19 </c:v>
                  </c:pt>
                  <c:pt idx="6">
                    <c:v>20–49 </c:v>
                  </c:pt>
                  <c:pt idx="7">
                    <c:v>50–99 </c:v>
                  </c:pt>
                  <c:pt idx="8">
                    <c:v>100+</c:v>
                  </c:pt>
                  <c:pt idx="9">
                    <c:v>total</c:v>
                  </c:pt>
                  <c:pt idx="10">
                    <c:v>6–19 </c:v>
                  </c:pt>
                  <c:pt idx="11">
                    <c:v>20–49 </c:v>
                  </c:pt>
                  <c:pt idx="12">
                    <c:v>50–99 </c:v>
                  </c:pt>
                  <c:pt idx="13">
                    <c:v>100+</c:v>
                  </c:pt>
                  <c:pt idx="14">
                    <c:v>total</c:v>
                  </c:pt>
                  <c:pt idx="15">
                    <c:v>6–19 </c:v>
                  </c:pt>
                  <c:pt idx="16">
                    <c:v>20–49 </c:v>
                  </c:pt>
                  <c:pt idx="17">
                    <c:v>50–99 </c:v>
                  </c:pt>
                  <c:pt idx="18">
                    <c:v>100+</c:v>
                  </c:pt>
                  <c:pt idx="19">
                    <c:v>total</c:v>
                  </c:pt>
                </c:lvl>
                <c:lvl>
                  <c:pt idx="0">
                    <c:v>workplace safety</c:v>
                  </c:pt>
                  <c:pt idx="5">
                    <c:v>employment regulation</c:v>
                  </c:pt>
                  <c:pt idx="10">
                    <c:v>environmental regulation</c:v>
                  </c:pt>
                  <c:pt idx="15">
                    <c:v>other industry specific regulation</c:v>
                  </c:pt>
                </c:lvl>
              </c:multiLvlStrCache>
            </c:multiLvlStrRef>
          </c:cat>
          <c:val>
            <c:numRef>
              <c:f>'F36'!$H$7:$H$27</c:f>
              <c:numCache>
                <c:formatCode>General</c:formatCode>
                <c:ptCount val="21"/>
                <c:pt idx="0">
                  <c:v>0.94128933231005374</c:v>
                </c:pt>
                <c:pt idx="1">
                  <c:v>0.97125567322239037</c:v>
                </c:pt>
                <c:pt idx="2">
                  <c:v>0.893719806763285</c:v>
                </c:pt>
                <c:pt idx="3">
                  <c:v>0.5803108808290155</c:v>
                </c:pt>
                <c:pt idx="4">
                  <c:v>0.92527952004363234</c:v>
                </c:pt>
                <c:pt idx="5">
                  <c:v>2.2077419354838708</c:v>
                </c:pt>
                <c:pt idx="6">
                  <c:v>2.1642512077294684</c:v>
                </c:pt>
                <c:pt idx="7">
                  <c:v>2.5882352941176472</c:v>
                </c:pt>
                <c:pt idx="8">
                  <c:v>2.0833333333333335</c:v>
                </c:pt>
                <c:pt idx="9">
                  <c:v>2.2127659574468086</c:v>
                </c:pt>
                <c:pt idx="10">
                  <c:v>1.3754556500607533</c:v>
                </c:pt>
                <c:pt idx="11">
                  <c:v>1.3936170212765957</c:v>
                </c:pt>
                <c:pt idx="12">
                  <c:v>1.4</c:v>
                </c:pt>
                <c:pt idx="13">
                  <c:v>0.77358490566037741</c:v>
                </c:pt>
                <c:pt idx="14">
                  <c:v>1.35</c:v>
                </c:pt>
                <c:pt idx="15">
                  <c:v>2.2823529411764705</c:v>
                </c:pt>
                <c:pt idx="16">
                  <c:v>1.8529411764705883</c:v>
                </c:pt>
                <c:pt idx="17">
                  <c:v>1.8</c:v>
                </c:pt>
                <c:pt idx="18">
                  <c:v>2.0384615384615383</c:v>
                </c:pt>
                <c:pt idx="19">
                  <c:v>2.1526104417670684</c:v>
                </c:pt>
              </c:numCache>
            </c:numRef>
          </c:val>
          <c:smooth val="0"/>
          <c:extLst>
            <c:ext xmlns:c16="http://schemas.microsoft.com/office/drawing/2014/chart" uri="{C3380CC4-5D6E-409C-BE32-E72D297353CC}">
              <c16:uniqueId val="{0000000C-CACA-4C86-9FD6-333ABC0E13B6}"/>
            </c:ext>
          </c:extLst>
        </c:ser>
        <c:dLbls>
          <c:showLegendKey val="0"/>
          <c:showVal val="0"/>
          <c:showCatName val="0"/>
          <c:showSerName val="0"/>
          <c:showPercent val="0"/>
          <c:showBubbleSize val="0"/>
        </c:dLbls>
        <c:marker val="1"/>
        <c:smooth val="0"/>
        <c:axId val="1077790520"/>
        <c:axId val="1077793400"/>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valAx>
        <c:axId val="1077793400"/>
        <c:scaling>
          <c:orientation val="minMax"/>
          <c:max val="5"/>
        </c:scaling>
        <c:delete val="0"/>
        <c:axPos val="r"/>
        <c:title>
          <c:tx>
            <c:rich>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Constrained/enhanced  </a:t>
                </a:r>
              </a:p>
            </c:rich>
          </c:tx>
          <c:layout>
            <c:manualLayout>
              <c:xMode val="edge"/>
              <c:yMode val="edge"/>
              <c:x val="0.96954911428047019"/>
              <c:y val="0.16588055487304634"/>
            </c:manualLayout>
          </c:layout>
          <c:overlay val="0"/>
          <c:spPr>
            <a:noFill/>
            <a:ln>
              <a:noFill/>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77790520"/>
        <c:crosses val="max"/>
        <c:crossBetween val="between"/>
        <c:majorUnit val="1"/>
      </c:valAx>
      <c:catAx>
        <c:axId val="1077790520"/>
        <c:scaling>
          <c:orientation val="minMax"/>
        </c:scaling>
        <c:delete val="1"/>
        <c:axPos val="b"/>
        <c:numFmt formatCode="General" sourceLinked="1"/>
        <c:majorTickMark val="out"/>
        <c:minorTickMark val="none"/>
        <c:tickLblPos val="nextTo"/>
        <c:crossAx val="1077793400"/>
        <c:crosses val="autoZero"/>
        <c:auto val="1"/>
        <c:lblAlgn val="ctr"/>
        <c:lblOffset val="100"/>
        <c:noMultiLvlLbl val="0"/>
      </c:catAx>
      <c:spPr>
        <a:noFill/>
        <a:ln>
          <a:solidFill>
            <a:sysClr val="window" lastClr="FFFFFF">
              <a:lumMod val="85000"/>
            </a:sysClr>
          </a:solidFill>
        </a:ln>
        <a:effectLst/>
      </c:spPr>
    </c:plotArea>
    <c:legend>
      <c:legendPos val="b"/>
      <c:layout>
        <c:manualLayout>
          <c:xMode val="edge"/>
          <c:yMode val="edge"/>
          <c:x val="5.7437710437710501E-3"/>
          <c:y val="0.91525283253952228"/>
          <c:w val="0.994256228956229"/>
          <c:h val="8.12867832203336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45218855218855"/>
          <c:y val="2.2673044652866264E-2"/>
          <c:w val="0.85630538720538718"/>
          <c:h val="0.67333580569467233"/>
        </c:manualLayout>
      </c:layout>
      <c:barChart>
        <c:barDir val="col"/>
        <c:grouping val="clustered"/>
        <c:varyColors val="0"/>
        <c:ser>
          <c:idx val="0"/>
          <c:order val="0"/>
          <c:tx>
            <c:strRef>
              <c:f>'F37'!$G$14</c:f>
              <c:strCache>
                <c:ptCount val="1"/>
                <c:pt idx="0">
                  <c:v>Total</c:v>
                </c:pt>
              </c:strCache>
            </c:strRef>
          </c:tx>
          <c:spPr>
            <a:solidFill>
              <a:srgbClr val="4298B5"/>
            </a:solidFill>
            <a:ln>
              <a:noFill/>
            </a:ln>
            <a:effectLst/>
          </c:spPr>
          <c:invertIfNegative val="0"/>
          <c:cat>
            <c:strRef>
              <c:f>'F37'!$B$15:$B$21</c:f>
              <c:strCache>
                <c:ptCount val="7"/>
                <c:pt idx="0">
                  <c:v>Increased efficiency in 
running the business</c:v>
                </c:pt>
                <c:pt idx="1">
                  <c:v>Increased customer 
confidence</c:v>
                </c:pt>
                <c:pt idx="2">
                  <c:v>Increased employee 
productivity</c:v>
                </c:pt>
                <c:pt idx="3">
                  <c:v>Increased competition</c:v>
                </c:pt>
                <c:pt idx="4">
                  <c:v>Provided new market 
opportunities</c:v>
                </c:pt>
                <c:pt idx="5">
                  <c:v>Created a level playing 
field in this business's 
industry</c:v>
                </c:pt>
                <c:pt idx="6">
                  <c:v>None of the above</c:v>
                </c:pt>
              </c:strCache>
            </c:strRef>
          </c:cat>
          <c:val>
            <c:numRef>
              <c:f>'F37'!$G$15:$G$21</c:f>
              <c:numCache>
                <c:formatCode>0%</c:formatCode>
                <c:ptCount val="7"/>
                <c:pt idx="0">
                  <c:v>0.12437624750499002</c:v>
                </c:pt>
                <c:pt idx="1">
                  <c:v>0.12425149700598802</c:v>
                </c:pt>
                <c:pt idx="2">
                  <c:v>9.9675648702594807E-2</c:v>
                </c:pt>
                <c:pt idx="3">
                  <c:v>8.9071856287425144E-2</c:v>
                </c:pt>
                <c:pt idx="4">
                  <c:v>6.7427644710578841E-2</c:v>
                </c:pt>
                <c:pt idx="5">
                  <c:v>3.9171656686626748E-2</c:v>
                </c:pt>
                <c:pt idx="6">
                  <c:v>0.55039920159680644</c:v>
                </c:pt>
              </c:numCache>
            </c:numRef>
          </c:val>
          <c:extLst>
            <c:ext xmlns:c16="http://schemas.microsoft.com/office/drawing/2014/chart" uri="{C3380CC4-5D6E-409C-BE32-E72D297353CC}">
              <c16:uniqueId val="{00000000-6DB0-4C46-A99B-61B97D8BCEB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2.7883530827678941E-4"/>
              <c:y val="0.1080230352801508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54023569023569"/>
          <c:y val="2.4647383162310504E-2"/>
          <c:w val="0.79652373737373749"/>
          <c:h val="0.70395779978254769"/>
        </c:manualLayout>
      </c:layout>
      <c:barChart>
        <c:barDir val="col"/>
        <c:grouping val="percentStacked"/>
        <c:varyColors val="0"/>
        <c:ser>
          <c:idx val="3"/>
          <c:order val="0"/>
          <c:tx>
            <c:strRef>
              <c:f>'F38'!$D$4</c:f>
              <c:strCache>
                <c:ptCount val="1"/>
                <c:pt idx="0">
                  <c:v>Constrained   </c:v>
                </c:pt>
              </c:strCache>
            </c:strRef>
          </c:tx>
          <c:spPr>
            <a:solidFill>
              <a:srgbClr val="4298B5">
                <a:lumMod val="75000"/>
              </a:srgbClr>
            </a:solidFill>
            <a:ln>
              <a:solidFill>
                <a:srgbClr val="4298B5">
                  <a:lumMod val="75000"/>
                </a:srgbClr>
              </a:solidFill>
            </a:ln>
            <a:effectLst/>
          </c:spPr>
          <c:invertIfNegative val="0"/>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'F38'!$D$5:$D$14</c:f>
              <c:numCache>
                <c:formatCode>General</c:formatCode>
                <c:ptCount val="10"/>
                <c:pt idx="0">
                  <c:v>594</c:v>
                </c:pt>
                <c:pt idx="1">
                  <c:v>108</c:v>
                </c:pt>
                <c:pt idx="2">
                  <c:v>57</c:v>
                </c:pt>
                <c:pt idx="3">
                  <c:v>42</c:v>
                </c:pt>
                <c:pt idx="4">
                  <c:v>801</c:v>
                </c:pt>
                <c:pt idx="5" formatCode="#,##0">
                  <c:v>2379</c:v>
                </c:pt>
                <c:pt idx="6">
                  <c:v>423</c:v>
                </c:pt>
                <c:pt idx="7">
                  <c:v>147</c:v>
                </c:pt>
                <c:pt idx="8">
                  <c:v>123</c:v>
                </c:pt>
                <c:pt idx="9" formatCode="#,##0">
                  <c:v>3069</c:v>
                </c:pt>
              </c:numCache>
            </c:numRef>
          </c:val>
          <c:extLst>
            <c:ext xmlns:c16="http://schemas.microsoft.com/office/drawing/2014/chart" uri="{C3380CC4-5D6E-409C-BE32-E72D297353CC}">
              <c16:uniqueId val="{00000000-F5B4-48C3-B396-C3ACD0560EC8}"/>
            </c:ext>
          </c:extLst>
        </c:ser>
        <c:ser>
          <c:idx val="2"/>
          <c:order val="1"/>
          <c:tx>
            <c:strRef>
              <c:f>'F38'!$E$4</c:f>
              <c:strCache>
                <c:ptCount val="1"/>
                <c:pt idx="0">
                  <c:v>Neither constrained nor enhanced</c:v>
                </c:pt>
              </c:strCache>
            </c:strRef>
          </c:tx>
          <c:spPr>
            <a:solidFill>
              <a:srgbClr val="4298B5"/>
            </a:solidFill>
            <a:ln>
              <a:solidFill>
                <a:srgbClr val="4298B5"/>
              </a:solidFill>
            </a:ln>
            <a:effectLst/>
          </c:spPr>
          <c:invertIfNegative val="0"/>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'F38'!$E$5:$E$14</c:f>
              <c:numCache>
                <c:formatCode>#,##0</c:formatCode>
                <c:ptCount val="10"/>
                <c:pt idx="0">
                  <c:v>6807</c:v>
                </c:pt>
                <c:pt idx="1">
                  <c:v>2235</c:v>
                </c:pt>
                <c:pt idx="2" formatCode="General">
                  <c:v>678</c:v>
                </c:pt>
                <c:pt idx="3" formatCode="General">
                  <c:v>627</c:v>
                </c:pt>
                <c:pt idx="4">
                  <c:v>10347</c:v>
                </c:pt>
                <c:pt idx="5">
                  <c:v>12894</c:v>
                </c:pt>
                <c:pt idx="6">
                  <c:v>4122</c:v>
                </c:pt>
                <c:pt idx="7">
                  <c:v>1254</c:v>
                </c:pt>
                <c:pt idx="8">
                  <c:v>1116</c:v>
                </c:pt>
                <c:pt idx="9">
                  <c:v>19386</c:v>
                </c:pt>
              </c:numCache>
            </c:numRef>
          </c:val>
          <c:extLst>
            <c:ext xmlns:c16="http://schemas.microsoft.com/office/drawing/2014/chart" uri="{C3380CC4-5D6E-409C-BE32-E72D297353CC}">
              <c16:uniqueId val="{00000001-F5B4-48C3-B396-C3ACD0560EC8}"/>
            </c:ext>
          </c:extLst>
        </c:ser>
        <c:ser>
          <c:idx val="1"/>
          <c:order val="2"/>
          <c:tx>
            <c:strRef>
              <c:f>'F38'!$F$4</c:f>
              <c:strCache>
                <c:ptCount val="1"/>
                <c:pt idx="0">
                  <c:v>Enhanced</c:v>
                </c:pt>
              </c:strCache>
            </c:strRef>
          </c:tx>
          <c:spPr>
            <a:solidFill>
              <a:srgbClr val="4298B5">
                <a:lumMod val="60000"/>
                <a:lumOff val="40000"/>
              </a:srgbClr>
            </a:solidFill>
            <a:ln>
              <a:solidFill>
                <a:srgbClr val="4298B5">
                  <a:lumMod val="60000"/>
                  <a:lumOff val="40000"/>
                </a:srgbClr>
              </a:solidFill>
            </a:ln>
            <a:effectLst/>
          </c:spPr>
          <c:invertIfNegative val="0"/>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'F38'!$F$5:$F$14</c:f>
              <c:numCache>
                <c:formatCode>General</c:formatCode>
                <c:ptCount val="10"/>
                <c:pt idx="0">
                  <c:v>342</c:v>
                </c:pt>
                <c:pt idx="1">
                  <c:v>126</c:v>
                </c:pt>
                <c:pt idx="2">
                  <c:v>63</c:v>
                </c:pt>
                <c:pt idx="3">
                  <c:v>57</c:v>
                </c:pt>
                <c:pt idx="4">
                  <c:v>585</c:v>
                </c:pt>
                <c:pt idx="5" formatCode="#,##0">
                  <c:v>1107</c:v>
                </c:pt>
                <c:pt idx="6">
                  <c:v>282</c:v>
                </c:pt>
                <c:pt idx="7">
                  <c:v>93</c:v>
                </c:pt>
                <c:pt idx="8">
                  <c:v>102</c:v>
                </c:pt>
                <c:pt idx="9" formatCode="#,##0">
                  <c:v>1584</c:v>
                </c:pt>
              </c:numCache>
            </c:numRef>
          </c:val>
          <c:extLst>
            <c:ext xmlns:c16="http://schemas.microsoft.com/office/drawing/2014/chart" uri="{C3380CC4-5D6E-409C-BE32-E72D297353CC}">
              <c16:uniqueId val="{00000002-F5B4-48C3-B396-C3ACD0560EC8}"/>
            </c:ext>
          </c:extLst>
        </c:ser>
        <c:ser>
          <c:idx val="0"/>
          <c:order val="3"/>
          <c:tx>
            <c:strRef>
              <c:f>'F38'!$G$4</c:f>
              <c:strCache>
                <c:ptCount val="1"/>
                <c:pt idx="0">
                  <c:v>don't know</c:v>
                </c:pt>
              </c:strCache>
            </c:strRef>
          </c:tx>
          <c:spPr>
            <a:solidFill>
              <a:sysClr val="window" lastClr="FFFFFF">
                <a:lumMod val="85000"/>
              </a:sysClr>
            </a:solidFill>
            <a:ln>
              <a:solidFill>
                <a:sysClr val="window" lastClr="FFFFFF">
                  <a:lumMod val="85000"/>
                </a:sysClr>
              </a:solidFill>
            </a:ln>
            <a:effectLst/>
          </c:spPr>
          <c:invertIfNegative val="0"/>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'F38'!$G$5:$G$14</c:f>
              <c:numCache>
                <c:formatCode>General</c:formatCode>
                <c:ptCount val="10"/>
                <c:pt idx="0" formatCode="#,##0">
                  <c:v>2637</c:v>
                </c:pt>
                <c:pt idx="1">
                  <c:v>390</c:v>
                </c:pt>
                <c:pt idx="2">
                  <c:v>111</c:v>
                </c:pt>
                <c:pt idx="3">
                  <c:v>102</c:v>
                </c:pt>
                <c:pt idx="4" formatCode="#,##0">
                  <c:v>3240</c:v>
                </c:pt>
                <c:pt idx="5" formatCode="#,##0">
                  <c:v>3849</c:v>
                </c:pt>
                <c:pt idx="6">
                  <c:v>639</c:v>
                </c:pt>
                <c:pt idx="7">
                  <c:v>168</c:v>
                </c:pt>
                <c:pt idx="8">
                  <c:v>135</c:v>
                </c:pt>
                <c:pt idx="9" formatCode="#,##0">
                  <c:v>4794</c:v>
                </c:pt>
              </c:numCache>
            </c:numRef>
          </c:val>
          <c:extLst>
            <c:ext xmlns:c16="http://schemas.microsoft.com/office/drawing/2014/chart" uri="{C3380CC4-5D6E-409C-BE32-E72D297353CC}">
              <c16:uniqueId val="{00000003-F5B4-48C3-B396-C3ACD0560EC8}"/>
            </c:ext>
          </c:extLst>
        </c:ser>
        <c:ser>
          <c:idx val="4"/>
          <c:order val="4"/>
          <c:tx>
            <c:strRef>
              <c:f>'F38'!$H$4</c:f>
              <c:strCache>
                <c:ptCount val="1"/>
                <c:pt idx="0">
                  <c:v>Not applicable</c:v>
                </c:pt>
              </c:strCache>
            </c:strRef>
          </c:tx>
          <c:spPr>
            <a:solidFill>
              <a:sysClr val="window" lastClr="FFFFFF">
                <a:lumMod val="95000"/>
              </a:sysClr>
            </a:solidFill>
            <a:ln>
              <a:solidFill>
                <a:sysClr val="window" lastClr="FFFFFF">
                  <a:lumMod val="95000"/>
                </a:sysClr>
              </a:solidFill>
            </a:ln>
            <a:effectLst/>
          </c:spPr>
          <c:invertIfNegative val="0"/>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'F38'!$H$5:$H$14</c:f>
              <c:numCache>
                <c:formatCode>#,##0</c:formatCode>
                <c:ptCount val="10"/>
                <c:pt idx="0">
                  <c:v>18270</c:v>
                </c:pt>
                <c:pt idx="1">
                  <c:v>4236</c:v>
                </c:pt>
                <c:pt idx="2">
                  <c:v>1122</c:v>
                </c:pt>
                <c:pt idx="3" formatCode="General">
                  <c:v>861</c:v>
                </c:pt>
                <c:pt idx="4">
                  <c:v>24489</c:v>
                </c:pt>
                <c:pt idx="5">
                  <c:v>8421</c:v>
                </c:pt>
                <c:pt idx="6">
                  <c:v>1623</c:v>
                </c:pt>
                <c:pt idx="7" formatCode="General">
                  <c:v>372</c:v>
                </c:pt>
                <c:pt idx="8" formatCode="General">
                  <c:v>210</c:v>
                </c:pt>
                <c:pt idx="9">
                  <c:v>10626</c:v>
                </c:pt>
              </c:numCache>
            </c:numRef>
          </c:val>
          <c:extLst>
            <c:ext xmlns:c16="http://schemas.microsoft.com/office/drawing/2014/chart" uri="{C3380CC4-5D6E-409C-BE32-E72D297353CC}">
              <c16:uniqueId val="{00000004-F5B4-48C3-B396-C3ACD0560EC8}"/>
            </c:ext>
          </c:extLst>
        </c:ser>
        <c:dLbls>
          <c:showLegendKey val="0"/>
          <c:showVal val="0"/>
          <c:showCatName val="0"/>
          <c:showSerName val="0"/>
          <c:showPercent val="0"/>
          <c:showBubbleSize val="0"/>
        </c:dLbls>
        <c:gapWidth val="150"/>
        <c:overlap val="100"/>
        <c:axId val="786770528"/>
        <c:axId val="786765936"/>
      </c:barChart>
      <c:lineChart>
        <c:grouping val="standard"/>
        <c:varyColors val="0"/>
        <c:ser>
          <c:idx val="5"/>
          <c:order val="5"/>
          <c:tx>
            <c:strRef>
              <c:f>'F38'!$I$4</c:f>
              <c:strCache>
                <c:ptCount val="1"/>
                <c:pt idx="0">
                  <c:v>Constrained /enhanced</c:v>
                </c:pt>
              </c:strCache>
            </c:strRef>
          </c:tx>
          <c:spPr>
            <a:ln w="28575" cap="rnd">
              <a:solidFill>
                <a:srgbClr val="DC8633"/>
              </a:solidFill>
              <a:round/>
            </a:ln>
            <a:effectLst/>
          </c:spPr>
          <c:marker>
            <c:symbol val="diamond"/>
            <c:size val="7"/>
            <c:spPr>
              <a:solidFill>
                <a:srgbClr val="DC8633"/>
              </a:solidFill>
              <a:ln w="9525">
                <a:solidFill>
                  <a:sysClr val="window" lastClr="FFFFFF"/>
                </a:solidFill>
              </a:ln>
              <a:effectLst/>
            </c:spPr>
          </c:marker>
          <c:dPt>
            <c:idx val="4"/>
            <c:marker>
              <c:symbol val="diamond"/>
              <c:size val="9"/>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6-F5B4-48C3-B396-C3ACD0560EC8}"/>
              </c:ext>
            </c:extLst>
          </c:dPt>
          <c:dPt>
            <c:idx val="5"/>
            <c:marker>
              <c:symbol val="diamond"/>
              <c:size val="7"/>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8-F5B4-48C3-B396-C3ACD0560EC8}"/>
              </c:ext>
            </c:extLst>
          </c:dPt>
          <c:dPt>
            <c:idx val="9"/>
            <c:marker>
              <c:symbol val="diamond"/>
              <c:size val="9"/>
              <c:spPr>
                <a:solidFill>
                  <a:srgbClr val="DC8633"/>
                </a:solidFill>
                <a:ln w="9525">
                  <a:solidFill>
                    <a:sysClr val="window" lastClr="FFFFFF"/>
                  </a:solidFill>
                </a:ln>
                <a:effectLst/>
              </c:spPr>
            </c:marker>
            <c:bubble3D val="0"/>
            <c:spPr>
              <a:ln w="28575" cap="rnd">
                <a:noFill/>
                <a:round/>
              </a:ln>
              <a:effectLst/>
            </c:spPr>
            <c:extLst>
              <c:ext xmlns:c16="http://schemas.microsoft.com/office/drawing/2014/chart" uri="{C3380CC4-5D6E-409C-BE32-E72D297353CC}">
                <c16:uniqueId val="{0000000A-F5B4-48C3-B396-C3ACD0560EC8}"/>
              </c:ext>
            </c:extLst>
          </c:dPt>
          <c:cat>
            <c:multiLvlStrRef>
              <c:f>'F38'!$B$5:$C$14</c:f>
              <c:multiLvlStrCache>
                <c:ptCount val="10"/>
                <c:lvl>
                  <c:pt idx="0">
                    <c:v>6–19 </c:v>
                  </c:pt>
                  <c:pt idx="1">
                    <c:v>20–49 </c:v>
                  </c:pt>
                  <c:pt idx="2">
                    <c:v>50–99 </c:v>
                  </c:pt>
                  <c:pt idx="3">
                    <c:v>100+ </c:v>
                  </c:pt>
                  <c:pt idx="4">
                    <c:v>total</c:v>
                  </c:pt>
                  <c:pt idx="5">
                    <c:v>6–19 </c:v>
                  </c:pt>
                  <c:pt idx="6">
                    <c:v>20–49 </c:v>
                  </c:pt>
                  <c:pt idx="7">
                    <c:v>50–99 </c:v>
                  </c:pt>
                  <c:pt idx="8">
                    <c:v>100+ </c:v>
                  </c:pt>
                  <c:pt idx="9">
                    <c:v>total</c:v>
                  </c:pt>
                </c:lvl>
                <c:lvl>
                  <c:pt idx="0">
                    <c:v>Ability to export</c:v>
                  </c:pt>
                  <c:pt idx="5">
                    <c:v>Ability to innovate</c:v>
                  </c:pt>
                </c:lvl>
              </c:multiLvlStrCache>
            </c:multiLvlStrRef>
          </c:cat>
          <c:val>
            <c:numRef>
              <c:f>'F38'!$I$5:$I$14</c:f>
              <c:numCache>
                <c:formatCode>General</c:formatCode>
                <c:ptCount val="10"/>
                <c:pt idx="0">
                  <c:v>1.736842105263158</c:v>
                </c:pt>
                <c:pt idx="1">
                  <c:v>0.8571428571428571</c:v>
                </c:pt>
                <c:pt idx="2">
                  <c:v>0.90476190476190477</c:v>
                </c:pt>
                <c:pt idx="3">
                  <c:v>0.73684210526315785</c:v>
                </c:pt>
                <c:pt idx="4">
                  <c:v>1.3692307692307693</c:v>
                </c:pt>
                <c:pt idx="5">
                  <c:v>2.1490514905149052</c:v>
                </c:pt>
                <c:pt idx="6">
                  <c:v>1.5</c:v>
                </c:pt>
                <c:pt idx="7">
                  <c:v>1.5806451612903225</c:v>
                </c:pt>
                <c:pt idx="8">
                  <c:v>1.2058823529411764</c:v>
                </c:pt>
                <c:pt idx="9">
                  <c:v>1.9375</c:v>
                </c:pt>
              </c:numCache>
            </c:numRef>
          </c:val>
          <c:smooth val="0"/>
          <c:extLst>
            <c:ext xmlns:c16="http://schemas.microsoft.com/office/drawing/2014/chart" uri="{C3380CC4-5D6E-409C-BE32-E72D297353CC}">
              <c16:uniqueId val="{0000000B-F5B4-48C3-B396-C3ACD0560EC8}"/>
            </c:ext>
          </c:extLst>
        </c:ser>
        <c:dLbls>
          <c:showLegendKey val="0"/>
          <c:showVal val="0"/>
          <c:showCatName val="0"/>
          <c:showSerName val="0"/>
          <c:showPercent val="0"/>
          <c:showBubbleSize val="0"/>
        </c:dLbls>
        <c:marker val="1"/>
        <c:smooth val="0"/>
        <c:axId val="1016156952"/>
        <c:axId val="1016167752"/>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valAx>
        <c:axId val="1016167752"/>
        <c:scaling>
          <c:orientation val="minMax"/>
        </c:scaling>
        <c:delete val="0"/>
        <c:axPos val="r"/>
        <c:title>
          <c:tx>
            <c:rich>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Constrained/enhanced</a:t>
                </a:r>
              </a:p>
            </c:rich>
          </c:tx>
          <c:layout>
            <c:manualLayout>
              <c:xMode val="edge"/>
              <c:yMode val="edge"/>
              <c:x val="0.96479343434343434"/>
              <c:y val="0.1889010300444757"/>
            </c:manualLayout>
          </c:layout>
          <c:overlay val="0"/>
          <c:spPr>
            <a:noFill/>
            <a:ln>
              <a:noFill/>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16156952"/>
        <c:crosses val="max"/>
        <c:crossBetween val="between"/>
      </c:valAx>
      <c:catAx>
        <c:axId val="1016156952"/>
        <c:scaling>
          <c:orientation val="minMax"/>
        </c:scaling>
        <c:delete val="1"/>
        <c:axPos val="b"/>
        <c:numFmt formatCode="General" sourceLinked="1"/>
        <c:majorTickMark val="out"/>
        <c:minorTickMark val="none"/>
        <c:tickLblPos val="nextTo"/>
        <c:crossAx val="1016167752"/>
        <c:crosses val="autoZero"/>
        <c:auto val="1"/>
        <c:lblAlgn val="ctr"/>
        <c:lblOffset val="100"/>
        <c:noMultiLvlLbl val="0"/>
      </c:catAx>
      <c:spPr>
        <a:noFill/>
        <a:ln>
          <a:solidFill>
            <a:sysClr val="window" lastClr="FFFFFF">
              <a:lumMod val="85000"/>
            </a:sysClr>
          </a:solidFill>
        </a:ln>
        <a:effectLst/>
      </c:spPr>
    </c:plotArea>
    <c:legend>
      <c:legendPos val="b"/>
      <c:layout>
        <c:manualLayout>
          <c:xMode val="edge"/>
          <c:yMode val="edge"/>
          <c:x val="5.7437710437710501E-3"/>
          <c:y val="0.90442746350999237"/>
          <c:w val="0.994256228956229"/>
          <c:h val="9.55725364900074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0408666437443"/>
          <c:y val="2.3004022062999355E-2"/>
          <c:w val="0.87752729971140908"/>
          <c:h val="0.69280016401386679"/>
        </c:manualLayout>
      </c:layout>
      <c:barChart>
        <c:barDir val="col"/>
        <c:grouping val="percentStacked"/>
        <c:varyColors val="0"/>
        <c:ser>
          <c:idx val="3"/>
          <c:order val="0"/>
          <c:tx>
            <c:strRef>
              <c:f>'F39'!$C$9</c:f>
              <c:strCache>
                <c:ptCount val="1"/>
                <c:pt idx="0">
                  <c:v>not at all important</c:v>
                </c:pt>
              </c:strCache>
            </c:strRef>
          </c:tx>
          <c:spPr>
            <a:solidFill>
              <a:srgbClr val="4298B5">
                <a:lumMod val="75000"/>
              </a:srgbClr>
            </a:solidFill>
            <a:ln>
              <a:solidFill>
                <a:srgbClr val="4298B5">
                  <a:lumMod val="75000"/>
                </a:srgbClr>
              </a:solidFill>
            </a:ln>
            <a:effectLst/>
          </c:spPr>
          <c:invertIfNegative val="0"/>
          <c:cat>
            <c:strRef>
              <c:f>'F39'!$B$10:$B$14</c:f>
              <c:strCache>
                <c:ptCount val="5"/>
                <c:pt idx="0">
                  <c:v>Quality of goods and services </c:v>
                </c:pt>
                <c:pt idx="1">
                  <c:v>Delivery of goods and services to customers</c:v>
                </c:pt>
                <c:pt idx="2">
                  <c:v>Pricing of goods and services sold by this business</c:v>
                </c:pt>
                <c:pt idx="3">
                  <c:v>Flexibility / ability to make changes</c:v>
                </c:pt>
                <c:pt idx="4">
                  <c:v>Innovation (improvements to goods, services and processes)</c:v>
                </c:pt>
              </c:strCache>
            </c:strRef>
          </c:cat>
          <c:val>
            <c:numRef>
              <c:f>'F39'!$C$10:$C$14</c:f>
              <c:numCache>
                <c:formatCode>0%</c:formatCode>
                <c:ptCount val="5"/>
                <c:pt idx="0">
                  <c:v>1.3748657357679914E-2</c:v>
                </c:pt>
                <c:pt idx="1">
                  <c:v>2.3415682062298604E-2</c:v>
                </c:pt>
                <c:pt idx="2">
                  <c:v>2.0264948084496956E-2</c:v>
                </c:pt>
                <c:pt idx="3">
                  <c:v>2.112272662179579E-2</c:v>
                </c:pt>
                <c:pt idx="4">
                  <c:v>4.7762262799856785E-2</c:v>
                </c:pt>
              </c:numCache>
            </c:numRef>
          </c:val>
          <c:extLst>
            <c:ext xmlns:c16="http://schemas.microsoft.com/office/drawing/2014/chart" uri="{C3380CC4-5D6E-409C-BE32-E72D297353CC}">
              <c16:uniqueId val="{00000000-EA85-4701-BB83-8CE766D015C2}"/>
            </c:ext>
          </c:extLst>
        </c:ser>
        <c:ser>
          <c:idx val="2"/>
          <c:order val="1"/>
          <c:tx>
            <c:strRef>
              <c:f>'F39'!$D$9</c:f>
              <c:strCache>
                <c:ptCount val="1"/>
                <c:pt idx="0">
                  <c:v>a little important</c:v>
                </c:pt>
              </c:strCache>
            </c:strRef>
          </c:tx>
          <c:spPr>
            <a:solidFill>
              <a:srgbClr val="4298B5"/>
            </a:solidFill>
            <a:ln>
              <a:solidFill>
                <a:srgbClr val="4298B5"/>
              </a:solidFill>
            </a:ln>
            <a:effectLst/>
          </c:spPr>
          <c:invertIfNegative val="0"/>
          <c:cat>
            <c:strRef>
              <c:f>'F39'!$B$10:$B$14</c:f>
              <c:strCache>
                <c:ptCount val="5"/>
                <c:pt idx="0">
                  <c:v>Quality of goods and services </c:v>
                </c:pt>
                <c:pt idx="1">
                  <c:v>Delivery of goods and services to customers</c:v>
                </c:pt>
                <c:pt idx="2">
                  <c:v>Pricing of goods and services sold by this business</c:v>
                </c:pt>
                <c:pt idx="3">
                  <c:v>Flexibility / ability to make changes</c:v>
                </c:pt>
                <c:pt idx="4">
                  <c:v>Innovation (improvements to goods, services and processes)</c:v>
                </c:pt>
              </c:strCache>
            </c:strRef>
          </c:cat>
          <c:val>
            <c:numRef>
              <c:f>'F39'!$D$10:$D$14</c:f>
              <c:numCache>
                <c:formatCode>0%</c:formatCode>
                <c:ptCount val="5"/>
                <c:pt idx="0">
                  <c:v>8.7361260293591127E-3</c:v>
                </c:pt>
                <c:pt idx="1">
                  <c:v>1.7042606516290727E-2</c:v>
                </c:pt>
                <c:pt idx="2">
                  <c:v>3.7307554600787683E-2</c:v>
                </c:pt>
                <c:pt idx="3">
                  <c:v>7.1745668050980954E-2</c:v>
                </c:pt>
                <c:pt idx="4">
                  <c:v>0.19591836734693877</c:v>
                </c:pt>
              </c:numCache>
            </c:numRef>
          </c:val>
          <c:extLst>
            <c:ext xmlns:c16="http://schemas.microsoft.com/office/drawing/2014/chart" uri="{C3380CC4-5D6E-409C-BE32-E72D297353CC}">
              <c16:uniqueId val="{00000001-EA85-4701-BB83-8CE766D015C2}"/>
            </c:ext>
          </c:extLst>
        </c:ser>
        <c:ser>
          <c:idx val="1"/>
          <c:order val="2"/>
          <c:tx>
            <c:strRef>
              <c:f>'F39'!$E$9</c:f>
              <c:strCache>
                <c:ptCount val="1"/>
                <c:pt idx="0">
                  <c:v>moderately important</c:v>
                </c:pt>
              </c:strCache>
            </c:strRef>
          </c:tx>
          <c:spPr>
            <a:solidFill>
              <a:srgbClr val="4298B5">
                <a:lumMod val="60000"/>
                <a:lumOff val="40000"/>
              </a:srgbClr>
            </a:solidFill>
            <a:ln>
              <a:solidFill>
                <a:srgbClr val="4298B5">
                  <a:lumMod val="60000"/>
                  <a:lumOff val="40000"/>
                </a:srgbClr>
              </a:solidFill>
            </a:ln>
            <a:effectLst/>
          </c:spPr>
          <c:invertIfNegative val="0"/>
          <c:cat>
            <c:strRef>
              <c:f>'F39'!$B$10:$B$14</c:f>
              <c:strCache>
                <c:ptCount val="5"/>
                <c:pt idx="0">
                  <c:v>Quality of goods and services </c:v>
                </c:pt>
                <c:pt idx="1">
                  <c:v>Delivery of goods and services to customers</c:v>
                </c:pt>
                <c:pt idx="2">
                  <c:v>Pricing of goods and services sold by this business</c:v>
                </c:pt>
                <c:pt idx="3">
                  <c:v>Flexibility / ability to make changes</c:v>
                </c:pt>
                <c:pt idx="4">
                  <c:v>Innovation (improvements to goods, services and processes)</c:v>
                </c:pt>
              </c:strCache>
            </c:strRef>
          </c:cat>
          <c:val>
            <c:numRef>
              <c:f>'F39'!$E$10:$E$14</c:f>
              <c:numCache>
                <c:formatCode>0%</c:formatCode>
                <c:ptCount val="5"/>
                <c:pt idx="0">
                  <c:v>6.1152882205513785E-2</c:v>
                </c:pt>
                <c:pt idx="1">
                  <c:v>9.5739348370927319E-2</c:v>
                </c:pt>
                <c:pt idx="2">
                  <c:v>0.18596491228070175</c:v>
                </c:pt>
                <c:pt idx="3">
                  <c:v>0.31913217814692824</c:v>
                </c:pt>
                <c:pt idx="4">
                  <c:v>0.37257429287504473</c:v>
                </c:pt>
              </c:numCache>
            </c:numRef>
          </c:val>
          <c:extLst>
            <c:ext xmlns:c16="http://schemas.microsoft.com/office/drawing/2014/chart" uri="{C3380CC4-5D6E-409C-BE32-E72D297353CC}">
              <c16:uniqueId val="{00000002-EA85-4701-BB83-8CE766D015C2}"/>
            </c:ext>
          </c:extLst>
        </c:ser>
        <c:ser>
          <c:idx val="0"/>
          <c:order val="3"/>
          <c:tx>
            <c:strRef>
              <c:f>'F39'!$F$9</c:f>
              <c:strCache>
                <c:ptCount val="1"/>
                <c:pt idx="0">
                  <c:v>very important</c:v>
                </c:pt>
              </c:strCache>
            </c:strRef>
          </c:tx>
          <c:spPr>
            <a:solidFill>
              <a:srgbClr val="4298B5">
                <a:lumMod val="40000"/>
                <a:lumOff val="60000"/>
              </a:srgbClr>
            </a:solidFill>
            <a:ln>
              <a:solidFill>
                <a:srgbClr val="4298B5">
                  <a:lumMod val="40000"/>
                  <a:lumOff val="60000"/>
                </a:srgbClr>
              </a:solidFill>
            </a:ln>
            <a:effectLst/>
          </c:spPr>
          <c:invertIfNegative val="0"/>
          <c:cat>
            <c:strRef>
              <c:f>'F39'!$B$10:$B$14</c:f>
              <c:strCache>
                <c:ptCount val="5"/>
                <c:pt idx="0">
                  <c:v>Quality of goods and services </c:v>
                </c:pt>
                <c:pt idx="1">
                  <c:v>Delivery of goods and services to customers</c:v>
                </c:pt>
                <c:pt idx="2">
                  <c:v>Pricing of goods and services sold by this business</c:v>
                </c:pt>
                <c:pt idx="3">
                  <c:v>Flexibility / ability to make changes</c:v>
                </c:pt>
                <c:pt idx="4">
                  <c:v>Innovation (improvements to goods, services and processes)</c:v>
                </c:pt>
              </c:strCache>
            </c:strRef>
          </c:cat>
          <c:val>
            <c:numRef>
              <c:f>'F39'!$F$10:$F$14</c:f>
              <c:numCache>
                <c:formatCode>0%</c:formatCode>
                <c:ptCount val="5"/>
                <c:pt idx="0">
                  <c:v>0.89373433583959905</c:v>
                </c:pt>
                <c:pt idx="1">
                  <c:v>0.83437164339419978</c:v>
                </c:pt>
                <c:pt idx="2">
                  <c:v>0.72996777658431788</c:v>
                </c:pt>
                <c:pt idx="3">
                  <c:v>0.55943004439352717</c:v>
                </c:pt>
                <c:pt idx="4">
                  <c:v>0.33182957393483709</c:v>
                </c:pt>
              </c:numCache>
            </c:numRef>
          </c:val>
          <c:extLst>
            <c:ext xmlns:c16="http://schemas.microsoft.com/office/drawing/2014/chart" uri="{C3380CC4-5D6E-409C-BE32-E72D297353CC}">
              <c16:uniqueId val="{00000003-EA85-4701-BB83-8CE766D015C2}"/>
            </c:ext>
          </c:extLst>
        </c:ser>
        <c:ser>
          <c:idx val="4"/>
          <c:order val="4"/>
          <c:tx>
            <c:strRef>
              <c:f>'F39'!$G$9</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'F39'!$B$10:$B$14</c:f>
              <c:strCache>
                <c:ptCount val="5"/>
                <c:pt idx="0">
                  <c:v>Quality of goods and services </c:v>
                </c:pt>
                <c:pt idx="1">
                  <c:v>Delivery of goods and services to customers</c:v>
                </c:pt>
                <c:pt idx="2">
                  <c:v>Pricing of goods and services sold by this business</c:v>
                </c:pt>
                <c:pt idx="3">
                  <c:v>Flexibility / ability to make changes</c:v>
                </c:pt>
                <c:pt idx="4">
                  <c:v>Innovation (improvements to goods, services and processes)</c:v>
                </c:pt>
              </c:strCache>
            </c:strRef>
          </c:cat>
          <c:val>
            <c:numRef>
              <c:f>'F39'!$G$10:$G$14</c:f>
              <c:numCache>
                <c:formatCode>0%</c:formatCode>
                <c:ptCount val="5"/>
                <c:pt idx="0">
                  <c:v>2.2627998567848192E-2</c:v>
                </c:pt>
                <c:pt idx="1">
                  <c:v>2.9430719656283567E-2</c:v>
                </c:pt>
                <c:pt idx="2">
                  <c:v>2.6494808449695668E-2</c:v>
                </c:pt>
                <c:pt idx="3">
                  <c:v>2.8569382786767863E-2</c:v>
                </c:pt>
                <c:pt idx="4">
                  <c:v>5.191550304332259E-2</c:v>
                </c:pt>
              </c:numCache>
            </c:numRef>
          </c:val>
          <c:extLst>
            <c:ext xmlns:c16="http://schemas.microsoft.com/office/drawing/2014/chart" uri="{C3380CC4-5D6E-409C-BE32-E72D297353CC}">
              <c16:uniqueId val="{00000004-EA85-4701-BB83-8CE766D015C2}"/>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648483470253E-3"/>
              <c:y val="0.1739044892745082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latin typeface="+mn-lt"/>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'F40'!$F$3</c:f>
              <c:strCache>
                <c:ptCount val="1"/>
                <c:pt idx="0">
                  <c:v>a great deal</c:v>
                </c:pt>
              </c:strCache>
            </c:strRef>
          </c:tx>
          <c:spPr>
            <a:solidFill>
              <a:srgbClr val="4298B5"/>
            </a:solidFill>
            <a:ln>
              <a:noFill/>
            </a:ln>
            <a:effectLst/>
          </c:spPr>
          <c:invertIfNegative val="0"/>
          <c:cat>
            <c:strRef>
              <c:f>'F40'!$B$4:$B$7</c:f>
              <c:strCache>
                <c:ptCount val="4"/>
                <c:pt idx="0">
                  <c:v>Existing domestic markets</c:v>
                </c:pt>
                <c:pt idx="1">
                  <c:v>New domestic markets</c:v>
                </c:pt>
                <c:pt idx="2">
                  <c:v>Existing export markets</c:v>
                </c:pt>
                <c:pt idx="3">
                  <c:v>New export markets</c:v>
                </c:pt>
              </c:strCache>
            </c:strRef>
          </c:cat>
          <c:val>
            <c:numRef>
              <c:f>'F40'!$F$4:$F$7</c:f>
              <c:numCache>
                <c:formatCode>General</c:formatCode>
                <c:ptCount val="4"/>
                <c:pt idx="0">
                  <c:v>29064</c:v>
                </c:pt>
                <c:pt idx="1">
                  <c:v>9972</c:v>
                </c:pt>
                <c:pt idx="2">
                  <c:v>3783</c:v>
                </c:pt>
                <c:pt idx="3">
                  <c:v>2088</c:v>
                </c:pt>
              </c:numCache>
            </c:numRef>
          </c:val>
          <c:extLst>
            <c:ext xmlns:c16="http://schemas.microsoft.com/office/drawing/2014/chart" uri="{C3380CC4-5D6E-409C-BE32-E72D297353CC}">
              <c16:uniqueId val="{00000000-D87C-46B8-9A66-0D42B0FC93C2}"/>
            </c:ext>
          </c:extLst>
        </c:ser>
        <c:ser>
          <c:idx val="1"/>
          <c:order val="1"/>
          <c:tx>
            <c:strRef>
              <c:f>'F40'!$E$3</c:f>
              <c:strCache>
                <c:ptCount val="1"/>
                <c:pt idx="0">
                  <c:v>a moderate amount</c:v>
                </c:pt>
              </c:strCache>
            </c:strRef>
          </c:tx>
          <c:spPr>
            <a:solidFill>
              <a:srgbClr val="4298B5">
                <a:lumMod val="60000"/>
                <a:lumOff val="40000"/>
              </a:srgbClr>
            </a:solidFill>
            <a:ln>
              <a:noFill/>
            </a:ln>
            <a:effectLst/>
          </c:spPr>
          <c:invertIfNegative val="0"/>
          <c:cat>
            <c:strRef>
              <c:f>'F40'!$B$4:$B$7</c:f>
              <c:strCache>
                <c:ptCount val="4"/>
                <c:pt idx="0">
                  <c:v>Existing domestic markets</c:v>
                </c:pt>
                <c:pt idx="1">
                  <c:v>New domestic markets</c:v>
                </c:pt>
                <c:pt idx="2">
                  <c:v>Existing export markets</c:v>
                </c:pt>
                <c:pt idx="3">
                  <c:v>New export markets</c:v>
                </c:pt>
              </c:strCache>
            </c:strRef>
          </c:cat>
          <c:val>
            <c:numRef>
              <c:f>'F40'!$E$4:$E$7</c:f>
              <c:numCache>
                <c:formatCode>General</c:formatCode>
                <c:ptCount val="4"/>
                <c:pt idx="0">
                  <c:v>5469</c:v>
                </c:pt>
                <c:pt idx="1">
                  <c:v>11697</c:v>
                </c:pt>
                <c:pt idx="2">
                  <c:v>2076</c:v>
                </c:pt>
                <c:pt idx="3">
                  <c:v>1845</c:v>
                </c:pt>
              </c:numCache>
            </c:numRef>
          </c:val>
          <c:extLst>
            <c:ext xmlns:c16="http://schemas.microsoft.com/office/drawing/2014/chart" uri="{C3380CC4-5D6E-409C-BE32-E72D297353CC}">
              <c16:uniqueId val="{00000001-D87C-46B8-9A66-0D42B0FC93C2}"/>
            </c:ext>
          </c:extLst>
        </c:ser>
        <c:ser>
          <c:idx val="2"/>
          <c:order val="2"/>
          <c:tx>
            <c:strRef>
              <c:f>'F40'!$D$3</c:f>
              <c:strCache>
                <c:ptCount val="1"/>
                <c:pt idx="0">
                  <c:v>a little amount</c:v>
                </c:pt>
              </c:strCache>
            </c:strRef>
          </c:tx>
          <c:spPr>
            <a:solidFill>
              <a:srgbClr val="4298B5">
                <a:lumMod val="40000"/>
                <a:lumOff val="60000"/>
              </a:srgbClr>
            </a:solidFill>
            <a:ln>
              <a:noFill/>
            </a:ln>
            <a:effectLst/>
          </c:spPr>
          <c:invertIfNegative val="0"/>
          <c:cat>
            <c:strRef>
              <c:f>'F40'!$B$4:$B$7</c:f>
              <c:strCache>
                <c:ptCount val="4"/>
                <c:pt idx="0">
                  <c:v>Existing domestic markets</c:v>
                </c:pt>
                <c:pt idx="1">
                  <c:v>New domestic markets</c:v>
                </c:pt>
                <c:pt idx="2">
                  <c:v>Existing export markets</c:v>
                </c:pt>
                <c:pt idx="3">
                  <c:v>New export markets</c:v>
                </c:pt>
              </c:strCache>
            </c:strRef>
          </c:cat>
          <c:val>
            <c:numRef>
              <c:f>'F40'!$D$4:$D$7</c:f>
              <c:numCache>
                <c:formatCode>General</c:formatCode>
                <c:ptCount val="4"/>
                <c:pt idx="0">
                  <c:v>2388</c:v>
                </c:pt>
                <c:pt idx="1">
                  <c:v>7644</c:v>
                </c:pt>
                <c:pt idx="2">
                  <c:v>2130</c:v>
                </c:pt>
                <c:pt idx="3">
                  <c:v>2448</c:v>
                </c:pt>
              </c:numCache>
            </c:numRef>
          </c:val>
          <c:extLst>
            <c:ext xmlns:c16="http://schemas.microsoft.com/office/drawing/2014/chart" uri="{C3380CC4-5D6E-409C-BE32-E72D297353CC}">
              <c16:uniqueId val="{00000002-D87C-46B8-9A66-0D42B0FC93C2}"/>
            </c:ext>
          </c:extLst>
        </c:ser>
        <c:ser>
          <c:idx val="3"/>
          <c:order val="3"/>
          <c:tx>
            <c:strRef>
              <c:f>'F40'!$C$3</c:f>
              <c:strCache>
                <c:ptCount val="1"/>
                <c:pt idx="0">
                  <c:v>not at all</c:v>
                </c:pt>
              </c:strCache>
            </c:strRef>
          </c:tx>
          <c:spPr>
            <a:solidFill>
              <a:srgbClr val="4298B5">
                <a:lumMod val="20000"/>
                <a:lumOff val="80000"/>
              </a:srgbClr>
            </a:solidFill>
            <a:ln>
              <a:noFill/>
            </a:ln>
            <a:effectLst/>
          </c:spPr>
          <c:invertIfNegative val="0"/>
          <c:cat>
            <c:strRef>
              <c:f>'F40'!$B$4:$B$7</c:f>
              <c:strCache>
                <c:ptCount val="4"/>
                <c:pt idx="0">
                  <c:v>Existing domestic markets</c:v>
                </c:pt>
                <c:pt idx="1">
                  <c:v>New domestic markets</c:v>
                </c:pt>
                <c:pt idx="2">
                  <c:v>Existing export markets</c:v>
                </c:pt>
                <c:pt idx="3">
                  <c:v>New export markets</c:v>
                </c:pt>
              </c:strCache>
            </c:strRef>
          </c:cat>
          <c:val>
            <c:numRef>
              <c:f>'F40'!$C$4:$C$7</c:f>
              <c:numCache>
                <c:formatCode>General</c:formatCode>
                <c:ptCount val="4"/>
                <c:pt idx="0">
                  <c:v>3246</c:v>
                </c:pt>
                <c:pt idx="1">
                  <c:v>10548</c:v>
                </c:pt>
                <c:pt idx="2">
                  <c:v>31569</c:v>
                </c:pt>
                <c:pt idx="3">
                  <c:v>32946</c:v>
                </c:pt>
              </c:numCache>
            </c:numRef>
          </c:val>
          <c:extLst>
            <c:ext xmlns:c16="http://schemas.microsoft.com/office/drawing/2014/chart" uri="{C3380CC4-5D6E-409C-BE32-E72D297353CC}">
              <c16:uniqueId val="{00000003-D87C-46B8-9A66-0D42B0FC93C2}"/>
            </c:ext>
          </c:extLst>
        </c:ser>
        <c:ser>
          <c:idx val="4"/>
          <c:order val="4"/>
          <c:tx>
            <c:strRef>
              <c:f>'F40'!$G$3</c:f>
              <c:strCache>
                <c:ptCount val="1"/>
                <c:pt idx="0">
                  <c:v>don't know</c:v>
                </c:pt>
              </c:strCache>
            </c:strRef>
          </c:tx>
          <c:spPr>
            <a:solidFill>
              <a:sysClr val="window" lastClr="FFFFFF">
                <a:lumMod val="95000"/>
                <a:alpha val="50000"/>
              </a:sysClr>
            </a:solidFill>
            <a:ln>
              <a:noFill/>
            </a:ln>
            <a:effectLst/>
          </c:spPr>
          <c:invertIfNegative val="0"/>
          <c:cat>
            <c:strRef>
              <c:f>'F40'!$B$4:$B$7</c:f>
              <c:strCache>
                <c:ptCount val="4"/>
                <c:pt idx="0">
                  <c:v>Existing domestic markets</c:v>
                </c:pt>
                <c:pt idx="1">
                  <c:v>New domestic markets</c:v>
                </c:pt>
                <c:pt idx="2">
                  <c:v>Existing export markets</c:v>
                </c:pt>
                <c:pt idx="3">
                  <c:v>New export markets</c:v>
                </c:pt>
              </c:strCache>
            </c:strRef>
          </c:cat>
          <c:val>
            <c:numRef>
              <c:f>'F40'!$G$4:$G$7</c:f>
              <c:numCache>
                <c:formatCode>General</c:formatCode>
                <c:ptCount val="4"/>
                <c:pt idx="0">
                  <c:v>1728</c:v>
                </c:pt>
                <c:pt idx="1">
                  <c:v>2040</c:v>
                </c:pt>
                <c:pt idx="2">
                  <c:v>2340</c:v>
                </c:pt>
                <c:pt idx="3">
                  <c:v>2571</c:v>
                </c:pt>
              </c:numCache>
            </c:numRef>
          </c:val>
          <c:extLst>
            <c:ext xmlns:c16="http://schemas.microsoft.com/office/drawing/2014/chart" uri="{C3380CC4-5D6E-409C-BE32-E72D297353CC}">
              <c16:uniqueId val="{00000004-D87C-46B8-9A66-0D42B0FC93C2}"/>
            </c:ext>
          </c:extLst>
        </c:ser>
        <c:dLbls>
          <c:showLegendKey val="0"/>
          <c:showVal val="0"/>
          <c:showCatName val="0"/>
          <c:showSerName val="0"/>
          <c:showPercent val="0"/>
          <c:showBubbleSize val="0"/>
        </c:dLbls>
        <c:gapWidth val="219"/>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sz="1100"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8.271342150305501E-2"/>
          <c:y val="0.93267972222222217"/>
          <c:w val="0.88483461446810807"/>
          <c:h val="6.379250000000000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92011930822748"/>
          <c:y val="1.5596245138353292E-2"/>
          <c:w val="0.87159149374035327"/>
          <c:h val="0.49653884360419703"/>
        </c:manualLayout>
      </c:layout>
      <c:barChart>
        <c:barDir val="col"/>
        <c:grouping val="percentStacked"/>
        <c:varyColors val="0"/>
        <c:ser>
          <c:idx val="0"/>
          <c:order val="0"/>
          <c:tx>
            <c:strRef>
              <c:f>'F6'!$N$3</c:f>
              <c:strCache>
                <c:ptCount val="1"/>
                <c:pt idx="0">
                  <c:v>Fully up to date</c:v>
                </c:pt>
              </c:strCache>
            </c:strRef>
          </c:tx>
          <c:spPr>
            <a:solidFill>
              <a:srgbClr val="4298B5">
                <a:lumMod val="40000"/>
                <a:lumOff val="60000"/>
              </a:srgbClr>
            </a:solidFill>
            <a:ln>
              <a:noFill/>
            </a:ln>
            <a:effectLst/>
          </c:spPr>
          <c:invertIfNegative val="0"/>
          <c:cat>
            <c:strRef>
              <c:extLst>
                <c:ext xmlns:c15="http://schemas.microsoft.com/office/drawing/2012/chart" uri="{02D57815-91ED-43cb-92C2-25804820EDAC}">
                  <c15:fullRef>
                    <c15:sqref>'F6'!$M$4:$M$23</c15:sqref>
                  </c15:fullRef>
                </c:ext>
              </c:extLst>
              <c:f>('F6'!$M$4,'F6'!$M$6,'F6'!$M$8:$M$23)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'F6'!$N$4:$N$23</c15:sqref>
                  </c15:fullRef>
                </c:ext>
              </c:extLst>
              <c:f>('F6'!$N$4,'F6'!$N$6,'F6'!$N$8:$N$23)</c:f>
              <c:numCache>
                <c:formatCode>General</c:formatCode>
                <c:ptCount val="18"/>
                <c:pt idx="0">
                  <c:v>1638</c:v>
                </c:pt>
                <c:pt idx="1">
                  <c:v>1449</c:v>
                </c:pt>
                <c:pt idx="2">
                  <c:v>3798</c:v>
                </c:pt>
                <c:pt idx="3">
                  <c:v>1233</c:v>
                </c:pt>
                <c:pt idx="4">
                  <c:v>2319</c:v>
                </c:pt>
                <c:pt idx="5">
                  <c:v>2301</c:v>
                </c:pt>
                <c:pt idx="6">
                  <c:v>684</c:v>
                </c:pt>
                <c:pt idx="7">
                  <c:v>234</c:v>
                </c:pt>
                <c:pt idx="8">
                  <c:v>351</c:v>
                </c:pt>
                <c:pt idx="9">
                  <c:v>549</c:v>
                </c:pt>
                <c:pt idx="10">
                  <c:v>3105</c:v>
                </c:pt>
                <c:pt idx="11">
                  <c:v>837</c:v>
                </c:pt>
                <c:pt idx="12">
                  <c:v>507</c:v>
                </c:pt>
                <c:pt idx="13">
                  <c:v>1545</c:v>
                </c:pt>
                <c:pt idx="14">
                  <c:v>201</c:v>
                </c:pt>
                <c:pt idx="15">
                  <c:v>585</c:v>
                </c:pt>
                <c:pt idx="17">
                  <c:v>21465</c:v>
                </c:pt>
              </c:numCache>
            </c:numRef>
          </c:val>
          <c:extLst>
            <c:ext xmlns:c16="http://schemas.microsoft.com/office/drawing/2014/chart" uri="{C3380CC4-5D6E-409C-BE32-E72D297353CC}">
              <c16:uniqueId val="{00000000-BBE2-4C7F-8E9D-9F51ADB06219}"/>
            </c:ext>
          </c:extLst>
        </c:ser>
        <c:ser>
          <c:idx val="1"/>
          <c:order val="1"/>
          <c:tx>
            <c:strRef>
              <c:f>'F6'!$O$3</c:f>
              <c:strCache>
                <c:ptCount val="1"/>
                <c:pt idx="0">
                  <c:v>Up to 4 years behind</c:v>
                </c:pt>
              </c:strCache>
            </c:strRef>
          </c:tx>
          <c:spPr>
            <a:solidFill>
              <a:srgbClr val="4298B5">
                <a:lumMod val="60000"/>
                <a:lumOff val="40000"/>
              </a:srgbClr>
            </a:solidFill>
            <a:ln>
              <a:noFill/>
            </a:ln>
            <a:effectLst/>
          </c:spPr>
          <c:invertIfNegative val="0"/>
          <c:cat>
            <c:strRef>
              <c:extLst>
                <c:ext xmlns:c15="http://schemas.microsoft.com/office/drawing/2012/chart" uri="{02D57815-91ED-43cb-92C2-25804820EDAC}">
                  <c15:fullRef>
                    <c15:sqref>'F6'!$M$4:$M$23</c15:sqref>
                  </c15:fullRef>
                </c:ext>
              </c:extLst>
              <c:f>('F6'!$M$4,'F6'!$M$6,'F6'!$M$8:$M$23)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'F6'!$O$4:$O$23</c15:sqref>
                  </c15:fullRef>
                </c:ext>
              </c:extLst>
              <c:f>('F6'!$O$4,'F6'!$O$6,'F6'!$O$8:$O$23)</c:f>
              <c:numCache>
                <c:formatCode>General</c:formatCode>
                <c:ptCount val="18"/>
                <c:pt idx="0">
                  <c:v>1005</c:v>
                </c:pt>
                <c:pt idx="1">
                  <c:v>1503</c:v>
                </c:pt>
                <c:pt idx="2">
                  <c:v>1656</c:v>
                </c:pt>
                <c:pt idx="3">
                  <c:v>897</c:v>
                </c:pt>
                <c:pt idx="4">
                  <c:v>1359</c:v>
                </c:pt>
                <c:pt idx="5">
                  <c:v>1455</c:v>
                </c:pt>
                <c:pt idx="6">
                  <c:v>444</c:v>
                </c:pt>
                <c:pt idx="7">
                  <c:v>120</c:v>
                </c:pt>
                <c:pt idx="8">
                  <c:v>159</c:v>
                </c:pt>
                <c:pt idx="9">
                  <c:v>255</c:v>
                </c:pt>
                <c:pt idx="10">
                  <c:v>1176</c:v>
                </c:pt>
                <c:pt idx="11">
                  <c:v>384</c:v>
                </c:pt>
                <c:pt idx="12">
                  <c:v>288</c:v>
                </c:pt>
                <c:pt idx="13">
                  <c:v>675</c:v>
                </c:pt>
                <c:pt idx="14">
                  <c:v>168</c:v>
                </c:pt>
                <c:pt idx="15">
                  <c:v>366</c:v>
                </c:pt>
                <c:pt idx="17">
                  <c:v>11991</c:v>
                </c:pt>
              </c:numCache>
            </c:numRef>
          </c:val>
          <c:extLst>
            <c:ext xmlns:c16="http://schemas.microsoft.com/office/drawing/2014/chart" uri="{C3380CC4-5D6E-409C-BE32-E72D297353CC}">
              <c16:uniqueId val="{00000001-BBE2-4C7F-8E9D-9F51ADB06219}"/>
            </c:ext>
          </c:extLst>
        </c:ser>
        <c:ser>
          <c:idx val="2"/>
          <c:order val="2"/>
          <c:tx>
            <c:strRef>
              <c:f>'F6'!$P$3</c:f>
              <c:strCache>
                <c:ptCount val="1"/>
                <c:pt idx="0">
                  <c:v>4 years to 10 years behind</c:v>
                </c:pt>
              </c:strCache>
            </c:strRef>
          </c:tx>
          <c:spPr>
            <a:solidFill>
              <a:srgbClr val="4298B5"/>
            </a:solidFill>
            <a:ln>
              <a:noFill/>
            </a:ln>
            <a:effectLst/>
          </c:spPr>
          <c:invertIfNegative val="0"/>
          <c:cat>
            <c:strRef>
              <c:extLst>
                <c:ext xmlns:c15="http://schemas.microsoft.com/office/drawing/2012/chart" uri="{02D57815-91ED-43cb-92C2-25804820EDAC}">
                  <c15:fullRef>
                    <c15:sqref>'F6'!$M$4:$M$23</c15:sqref>
                  </c15:fullRef>
                </c:ext>
              </c:extLst>
              <c:f>('F6'!$M$4,'F6'!$M$6,'F6'!$M$8:$M$23)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'F6'!$P$4:$P$23</c15:sqref>
                  </c15:fullRef>
                </c:ext>
              </c:extLst>
              <c:f>('F6'!$P$4,'F6'!$P$6,'F6'!$P$8:$P$23)</c:f>
              <c:numCache>
                <c:formatCode>General</c:formatCode>
                <c:ptCount val="18"/>
                <c:pt idx="0">
                  <c:v>324</c:v>
                </c:pt>
                <c:pt idx="1">
                  <c:v>987</c:v>
                </c:pt>
                <c:pt idx="2">
                  <c:v>180</c:v>
                </c:pt>
                <c:pt idx="3">
                  <c:v>282</c:v>
                </c:pt>
                <c:pt idx="4">
                  <c:v>444</c:v>
                </c:pt>
                <c:pt idx="5">
                  <c:v>927</c:v>
                </c:pt>
                <c:pt idx="6">
                  <c:v>195</c:v>
                </c:pt>
                <c:pt idx="7">
                  <c:v>27</c:v>
                </c:pt>
                <c:pt idx="8">
                  <c:v>42</c:v>
                </c:pt>
                <c:pt idx="9">
                  <c:v>33</c:v>
                </c:pt>
                <c:pt idx="10">
                  <c:v>141</c:v>
                </c:pt>
                <c:pt idx="11">
                  <c:v>78</c:v>
                </c:pt>
                <c:pt idx="12">
                  <c:v>42</c:v>
                </c:pt>
                <c:pt idx="13">
                  <c:v>93</c:v>
                </c:pt>
                <c:pt idx="14">
                  <c:v>51</c:v>
                </c:pt>
                <c:pt idx="15">
                  <c:v>165</c:v>
                </c:pt>
                <c:pt idx="17">
                  <c:v>4047</c:v>
                </c:pt>
              </c:numCache>
            </c:numRef>
          </c:val>
          <c:extLst>
            <c:ext xmlns:c16="http://schemas.microsoft.com/office/drawing/2014/chart" uri="{C3380CC4-5D6E-409C-BE32-E72D297353CC}">
              <c16:uniqueId val="{00000002-BBE2-4C7F-8E9D-9F51ADB06219}"/>
            </c:ext>
          </c:extLst>
        </c:ser>
        <c:ser>
          <c:idx val="3"/>
          <c:order val="3"/>
          <c:tx>
            <c:strRef>
              <c:f>'F6'!$Q$3</c:f>
              <c:strCache>
                <c:ptCount val="1"/>
                <c:pt idx="0">
                  <c:v>More than 10 years behind</c:v>
                </c:pt>
              </c:strCache>
            </c:strRef>
          </c:tx>
          <c:spPr>
            <a:solidFill>
              <a:srgbClr val="4298B5">
                <a:lumMod val="75000"/>
              </a:srgbClr>
            </a:solidFill>
            <a:ln>
              <a:noFill/>
            </a:ln>
            <a:effectLst/>
          </c:spPr>
          <c:invertIfNegative val="0"/>
          <c:cat>
            <c:strRef>
              <c:extLst>
                <c:ext xmlns:c15="http://schemas.microsoft.com/office/drawing/2012/chart" uri="{02D57815-91ED-43cb-92C2-25804820EDAC}">
                  <c15:fullRef>
                    <c15:sqref>'F6'!$M$4:$M$23</c15:sqref>
                  </c15:fullRef>
                </c:ext>
              </c:extLst>
              <c:f>('F6'!$M$4,'F6'!$M$6,'F6'!$M$8:$M$23)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services</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'F6'!$Q$4:$Q$23</c15:sqref>
                  </c15:fullRef>
                </c:ext>
              </c:extLst>
              <c:f>('F6'!$Q$4,'F6'!$Q$6,'F6'!$Q$8:$Q$23)</c:f>
              <c:numCache>
                <c:formatCode>General</c:formatCode>
                <c:ptCount val="18"/>
                <c:pt idx="0">
                  <c:v>117</c:v>
                </c:pt>
                <c:pt idx="1">
                  <c:v>471</c:v>
                </c:pt>
                <c:pt idx="2">
                  <c:v>42</c:v>
                </c:pt>
                <c:pt idx="3">
                  <c:v>84</c:v>
                </c:pt>
                <c:pt idx="4">
                  <c:v>51</c:v>
                </c:pt>
                <c:pt idx="5">
                  <c:v>204</c:v>
                </c:pt>
                <c:pt idx="6">
                  <c:v>24</c:v>
                </c:pt>
                <c:pt idx="7">
                  <c:v>6</c:v>
                </c:pt>
                <c:pt idx="8">
                  <c:v>9</c:v>
                </c:pt>
                <c:pt idx="9">
                  <c:v>0</c:v>
                </c:pt>
                <c:pt idx="10">
                  <c:v>0</c:v>
                </c:pt>
                <c:pt idx="11">
                  <c:v>21</c:v>
                </c:pt>
                <c:pt idx="12">
                  <c:v>15</c:v>
                </c:pt>
                <c:pt idx="13">
                  <c:v>3</c:v>
                </c:pt>
                <c:pt idx="14">
                  <c:v>12</c:v>
                </c:pt>
                <c:pt idx="15">
                  <c:v>18</c:v>
                </c:pt>
                <c:pt idx="17">
                  <c:v>1089</c:v>
                </c:pt>
              </c:numCache>
            </c:numRef>
          </c:val>
          <c:extLst>
            <c:ext xmlns:c16="http://schemas.microsoft.com/office/drawing/2014/chart" uri="{C3380CC4-5D6E-409C-BE32-E72D297353CC}">
              <c16:uniqueId val="{00000003-BBE2-4C7F-8E9D-9F51ADB06219}"/>
            </c:ext>
          </c:extLst>
        </c:ser>
        <c:dLbls>
          <c:showLegendKey val="0"/>
          <c:showVal val="0"/>
          <c:showCatName val="0"/>
          <c:showSerName val="0"/>
          <c:showPercent val="0"/>
          <c:showBubbleSize val="0"/>
        </c:dLbls>
        <c:gapWidth val="125"/>
        <c:overlap val="100"/>
        <c:axId val="453873664"/>
        <c:axId val="453873992"/>
      </c:bar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a:t>
                </a:r>
              </a:p>
            </c:rich>
          </c:tx>
          <c:layout>
            <c:manualLayout>
              <c:xMode val="edge"/>
              <c:yMode val="edge"/>
              <c:x val="2.0640188848648705E-3"/>
              <c:y val="0.1135860083560519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
          <c:y val="0.95356328286431935"/>
          <c:w val="1"/>
          <c:h val="4.417857036106356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2710322082"/>
          <c:y val="2.4707481180097753E-2"/>
          <c:w val="0.87135538720538719"/>
          <c:h val="0.7639934465321232"/>
        </c:manualLayout>
      </c:layout>
      <c:barChart>
        <c:barDir val="col"/>
        <c:grouping val="percentStacked"/>
        <c:varyColors val="0"/>
        <c:ser>
          <c:idx val="3"/>
          <c:order val="0"/>
          <c:tx>
            <c:strRef>
              <c:f>'F41'!$L$13</c:f>
              <c:strCache>
                <c:ptCount val="1"/>
                <c:pt idx="0">
                  <c:v>No goals set</c:v>
                </c:pt>
              </c:strCache>
            </c:strRef>
          </c:tx>
          <c:spPr>
            <a:solidFill>
              <a:srgbClr val="4298B5">
                <a:lumMod val="75000"/>
              </a:srgbClr>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'F41'!$M$13:$Q$13</c:f>
              <c:numCache>
                <c:formatCode>0%</c:formatCode>
                <c:ptCount val="5"/>
                <c:pt idx="0">
                  <c:v>0.13652517275419546</c:v>
                </c:pt>
                <c:pt idx="1">
                  <c:v>5.9058260175578609E-2</c:v>
                </c:pt>
                <c:pt idx="2">
                  <c:v>3.0726256983240222E-2</c:v>
                </c:pt>
                <c:pt idx="3">
                  <c:v>1.8549747048903879E-2</c:v>
                </c:pt>
                <c:pt idx="4">
                  <c:v>0.11221051122105112</c:v>
                </c:pt>
              </c:numCache>
            </c:numRef>
          </c:val>
          <c:extLst>
            <c:ext xmlns:c16="http://schemas.microsoft.com/office/drawing/2014/chart" uri="{C3380CC4-5D6E-409C-BE32-E72D297353CC}">
              <c16:uniqueId val="{00000000-B829-46A0-8C03-5C8CDC3D4699}"/>
            </c:ext>
          </c:extLst>
        </c:ser>
        <c:ser>
          <c:idx val="2"/>
          <c:order val="1"/>
          <c:tx>
            <c:strRef>
              <c:f>'F41'!$L$14</c:f>
              <c:strCache>
                <c:ptCount val="1"/>
                <c:pt idx="0">
                  <c:v>Up to 6 months</c:v>
                </c:pt>
              </c:strCache>
            </c:strRef>
          </c:tx>
          <c:spPr>
            <a:solidFill>
              <a:srgbClr val="4298B5"/>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'F41'!$M$14:$Q$14</c:f>
              <c:numCache>
                <c:formatCode>0%</c:formatCode>
                <c:ptCount val="5"/>
                <c:pt idx="0">
                  <c:v>0.13208292201382033</c:v>
                </c:pt>
                <c:pt idx="1">
                  <c:v>6.2649640861931366E-2</c:v>
                </c:pt>
                <c:pt idx="2">
                  <c:v>3.6312849162011177E-2</c:v>
                </c:pt>
                <c:pt idx="3">
                  <c:v>2.3608768971332208E-2</c:v>
                </c:pt>
                <c:pt idx="4">
                  <c:v>0.1100595110059511</c:v>
                </c:pt>
              </c:numCache>
            </c:numRef>
          </c:val>
          <c:extLst>
            <c:ext xmlns:c16="http://schemas.microsoft.com/office/drawing/2014/chart" uri="{C3380CC4-5D6E-409C-BE32-E72D297353CC}">
              <c16:uniqueId val="{00000001-B829-46A0-8C03-5C8CDC3D4699}"/>
            </c:ext>
          </c:extLst>
        </c:ser>
        <c:ser>
          <c:idx val="1"/>
          <c:order val="2"/>
          <c:tx>
            <c:strRef>
              <c:f>'F41'!$L$15</c:f>
              <c:strCache>
                <c:ptCount val="1"/>
                <c:pt idx="0">
                  <c:v>Up to a year</c:v>
                </c:pt>
              </c:strCache>
            </c:strRef>
          </c:tx>
          <c:spPr>
            <a:solidFill>
              <a:srgbClr val="4298B5">
                <a:lumMod val="60000"/>
                <a:lumOff val="40000"/>
              </a:srgbClr>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'F41'!$M$15:$Q$15</c:f>
              <c:numCache>
                <c:formatCode>0%</c:formatCode>
                <c:ptCount val="5"/>
                <c:pt idx="0">
                  <c:v>0.32063178677196447</c:v>
                </c:pt>
                <c:pt idx="1">
                  <c:v>0.30965682362330404</c:v>
                </c:pt>
                <c:pt idx="2">
                  <c:v>0.24441340782122906</c:v>
                </c:pt>
                <c:pt idx="3">
                  <c:v>0.19392917369308602</c:v>
                </c:pt>
                <c:pt idx="4">
                  <c:v>0.30938553093855309</c:v>
                </c:pt>
              </c:numCache>
            </c:numRef>
          </c:val>
          <c:extLst>
            <c:ext xmlns:c16="http://schemas.microsoft.com/office/drawing/2014/chart" uri="{C3380CC4-5D6E-409C-BE32-E72D297353CC}">
              <c16:uniqueId val="{00000002-B829-46A0-8C03-5C8CDC3D4699}"/>
            </c:ext>
          </c:extLst>
        </c:ser>
        <c:ser>
          <c:idx val="0"/>
          <c:order val="3"/>
          <c:tx>
            <c:strRef>
              <c:f>'F41'!$L$16</c:f>
              <c:strCache>
                <c:ptCount val="1"/>
                <c:pt idx="0">
                  <c:v>Up to 2 years</c:v>
                </c:pt>
              </c:strCache>
            </c:strRef>
          </c:tx>
          <c:spPr>
            <a:solidFill>
              <a:srgbClr val="4298B5">
                <a:lumMod val="40000"/>
                <a:lumOff val="60000"/>
              </a:srgbClr>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'F41'!$M$16:$Q$16</c:f>
              <c:numCache>
                <c:formatCode>0%</c:formatCode>
                <c:ptCount val="5"/>
                <c:pt idx="0">
                  <c:v>0.17314906219151036</c:v>
                </c:pt>
                <c:pt idx="1">
                  <c:v>0.23822825219473265</c:v>
                </c:pt>
                <c:pt idx="2">
                  <c:v>0.26396648044692739</c:v>
                </c:pt>
                <c:pt idx="3">
                  <c:v>0.21247892074198987</c:v>
                </c:pt>
                <c:pt idx="4">
                  <c:v>0.1911522191152219</c:v>
                </c:pt>
              </c:numCache>
            </c:numRef>
          </c:val>
          <c:extLst>
            <c:ext xmlns:c16="http://schemas.microsoft.com/office/drawing/2014/chart" uri="{C3380CC4-5D6E-409C-BE32-E72D297353CC}">
              <c16:uniqueId val="{00000003-B829-46A0-8C03-5C8CDC3D4699}"/>
            </c:ext>
          </c:extLst>
        </c:ser>
        <c:ser>
          <c:idx val="4"/>
          <c:order val="4"/>
          <c:tx>
            <c:strRef>
              <c:f>'F41'!$L$17</c:f>
              <c:strCache>
                <c:ptCount val="1"/>
                <c:pt idx="0">
                  <c:v>More than 2 years</c:v>
                </c:pt>
              </c:strCache>
            </c:strRef>
          </c:tx>
          <c:spPr>
            <a:solidFill>
              <a:srgbClr val="4298B5">
                <a:lumMod val="20000"/>
                <a:lumOff val="80000"/>
              </a:srgbClr>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'F41'!$M$17:$Q$17</c:f>
              <c:numCache>
                <c:formatCode>0%</c:formatCode>
                <c:ptCount val="5"/>
                <c:pt idx="0">
                  <c:v>0.20039486673247778</c:v>
                </c:pt>
                <c:pt idx="1">
                  <c:v>0.30087789305666401</c:v>
                </c:pt>
                <c:pt idx="2">
                  <c:v>0.40921787709497209</c:v>
                </c:pt>
                <c:pt idx="3">
                  <c:v>0.53794266441821248</c:v>
                </c:pt>
                <c:pt idx="4">
                  <c:v>0.24349322434932244</c:v>
                </c:pt>
              </c:numCache>
            </c:numRef>
          </c:val>
          <c:extLst>
            <c:ext xmlns:c16="http://schemas.microsoft.com/office/drawing/2014/chart" uri="{C3380CC4-5D6E-409C-BE32-E72D297353CC}">
              <c16:uniqueId val="{00000004-B829-46A0-8C03-5C8CDC3D4699}"/>
            </c:ext>
          </c:extLst>
        </c:ser>
        <c:ser>
          <c:idx val="5"/>
          <c:order val="5"/>
          <c:tx>
            <c:strRef>
              <c:f>'F41'!$L$18</c:f>
              <c:strCache>
                <c:ptCount val="1"/>
                <c:pt idx="0">
                  <c:v>Don't know</c:v>
                </c:pt>
              </c:strCache>
            </c:strRef>
          </c:tx>
          <c:spPr>
            <a:solidFill>
              <a:srgbClr val="F2F2F2">
                <a:alpha val="50196"/>
              </a:srgbClr>
            </a:solidFill>
            <a:ln>
              <a:noFill/>
            </a:ln>
            <a:effectLst/>
          </c:spPr>
          <c:invertIfNegative val="0"/>
          <c:cat>
            <c:strRef>
              <c:f>'F41'!$M$12:$Q$12</c:f>
              <c:strCache>
                <c:ptCount val="5"/>
                <c:pt idx="0">
                  <c:v>6-19 employees</c:v>
                </c:pt>
                <c:pt idx="1">
                  <c:v>20–49 employees</c:v>
                </c:pt>
                <c:pt idx="2">
                  <c:v>50–99 employees</c:v>
                </c:pt>
                <c:pt idx="3">
                  <c:v>100+ employees</c:v>
                </c:pt>
                <c:pt idx="4">
                  <c:v>All businesses</c:v>
                </c:pt>
              </c:strCache>
            </c:strRef>
          </c:cat>
          <c:val>
            <c:numRef>
              <c:f>'F41'!$M$18:$Q$18</c:f>
              <c:numCache>
                <c:formatCode>0%</c:formatCode>
                <c:ptCount val="5"/>
                <c:pt idx="0">
                  <c:v>3.7216189536031591E-2</c:v>
                </c:pt>
                <c:pt idx="1">
                  <c:v>2.9529130087789304E-2</c:v>
                </c:pt>
                <c:pt idx="2">
                  <c:v>1.5363128491620111E-2</c:v>
                </c:pt>
                <c:pt idx="3">
                  <c:v>1.3490725126475547E-2</c:v>
                </c:pt>
                <c:pt idx="4">
                  <c:v>3.3699003369900338E-2</c:v>
                </c:pt>
              </c:numCache>
            </c:numRef>
          </c:val>
          <c:extLst>
            <c:ext xmlns:c16="http://schemas.microsoft.com/office/drawing/2014/chart" uri="{C3380CC4-5D6E-409C-BE32-E72D297353CC}">
              <c16:uniqueId val="{00000005-B829-46A0-8C03-5C8CDC3D4699}"/>
            </c:ext>
          </c:extLst>
        </c:ser>
        <c:dLbls>
          <c:showLegendKey val="0"/>
          <c:showVal val="0"/>
          <c:showCatName val="0"/>
          <c:showSerName val="0"/>
          <c:showPercent val="0"/>
          <c:showBubbleSize val="0"/>
        </c:dLbls>
        <c:gapWidth val="150"/>
        <c:overlap val="100"/>
        <c:axId val="786770528"/>
        <c:axId val="786765936"/>
      </c:barChart>
      <c:lineChart>
        <c:grouping val="standard"/>
        <c:varyColors val="0"/>
        <c:ser>
          <c:idx val="6"/>
          <c:order val="6"/>
          <c:tx>
            <c:strRef>
              <c:f>'F41'!$L$19</c:f>
              <c:strCache>
                <c:ptCount val="1"/>
                <c:pt idx="0">
                  <c:v>Formal process</c:v>
                </c:pt>
              </c:strCache>
            </c:strRef>
          </c:tx>
          <c:spPr>
            <a:ln w="25400" cap="rnd">
              <a:noFill/>
              <a:round/>
            </a:ln>
            <a:effectLst/>
          </c:spPr>
          <c:marker>
            <c:symbol val="diamond"/>
            <c:size val="11"/>
            <c:spPr>
              <a:solidFill>
                <a:srgbClr val="DC8633"/>
              </a:solidFill>
              <a:ln w="9525">
                <a:solidFill>
                  <a:sysClr val="window" lastClr="FFFFFF"/>
                </a:solidFill>
              </a:ln>
              <a:effectLst/>
            </c:spPr>
          </c:marker>
          <c:cat>
            <c:strRef>
              <c:f>'F41'!$M$12:$Q$12</c:f>
              <c:strCache>
                <c:ptCount val="5"/>
                <c:pt idx="0">
                  <c:v>6-19 employees</c:v>
                </c:pt>
                <c:pt idx="1">
                  <c:v>20–49 employees</c:v>
                </c:pt>
                <c:pt idx="2">
                  <c:v>50–99 employees</c:v>
                </c:pt>
                <c:pt idx="3">
                  <c:v>100+ employees</c:v>
                </c:pt>
                <c:pt idx="4">
                  <c:v>All businesses</c:v>
                </c:pt>
              </c:strCache>
            </c:strRef>
          </c:cat>
          <c:val>
            <c:numRef>
              <c:f>'F41'!$M$19:$Q$19</c:f>
              <c:numCache>
                <c:formatCode>0%</c:formatCode>
                <c:ptCount val="5"/>
                <c:pt idx="0">
                  <c:v>0.24274432379072064</c:v>
                </c:pt>
                <c:pt idx="1">
                  <c:v>0.39545091779728653</c:v>
                </c:pt>
                <c:pt idx="2">
                  <c:v>0.58100558659217882</c:v>
                </c:pt>
                <c:pt idx="3">
                  <c:v>0.71332209106239464</c:v>
                </c:pt>
                <c:pt idx="4">
                  <c:v>0.30752133075213306</c:v>
                </c:pt>
              </c:numCache>
            </c:numRef>
          </c:val>
          <c:smooth val="0"/>
          <c:extLst>
            <c:ext xmlns:c16="http://schemas.microsoft.com/office/drawing/2014/chart" uri="{C3380CC4-5D6E-409C-BE32-E72D297353CC}">
              <c16:uniqueId val="{00000006-B829-46A0-8C03-5C8CDC3D4699}"/>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egendEntry>
        <c:idx val="6"/>
        <c:delete val="1"/>
      </c:legendEntry>
      <c:layout>
        <c:manualLayout>
          <c:xMode val="edge"/>
          <c:yMode val="edge"/>
          <c:x val="0.1069709695949759"/>
          <c:y val="0.86239554393754725"/>
          <c:w val="0.89302903040502413"/>
          <c:h val="9.244715470508817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59776253255373268"/>
        </c:manualLayout>
      </c:layout>
      <c:barChart>
        <c:barDir val="col"/>
        <c:grouping val="percentStacked"/>
        <c:varyColors val="0"/>
        <c:ser>
          <c:idx val="3"/>
          <c:order val="0"/>
          <c:tx>
            <c:strRef>
              <c:f>'F42'!$C$21</c:f>
              <c:strCache>
                <c:ptCount val="1"/>
                <c:pt idx="0">
                  <c:v>Always</c:v>
                </c:pt>
              </c:strCache>
            </c:strRef>
          </c:tx>
          <c:spPr>
            <a:solidFill>
              <a:srgbClr val="4298B5"/>
            </a:solidFill>
            <a:ln>
              <a:noFill/>
            </a:ln>
            <a:effectLst/>
          </c:spPr>
          <c:invertIfNegative val="0"/>
          <c:cat>
            <c:multiLvlStrRef>
              <c:f>'F42'!$A$22:$B$36</c:f>
              <c:multiLvlStrCache>
                <c:ptCount val="15"/>
                <c:lvl>
                  <c:pt idx="0">
                    <c:v>6-19 employees</c:v>
                  </c:pt>
                  <c:pt idx="1">
                    <c:v>20–49 employees</c:v>
                  </c:pt>
                  <c:pt idx="2">
                    <c:v>50–99 employees</c:v>
                  </c:pt>
                  <c:pt idx="3">
                    <c:v>100+ employees</c:v>
                  </c:pt>
                  <c:pt idx="4">
                    <c:v>All businesses</c:v>
                  </c:pt>
                  <c:pt idx="5">
                    <c:v>6-19 employees</c:v>
                  </c:pt>
                  <c:pt idx="6">
                    <c:v>20–49 employees</c:v>
                  </c:pt>
                  <c:pt idx="7">
                    <c:v>50–99 employees</c:v>
                  </c:pt>
                  <c:pt idx="8">
                    <c:v>100+ employees</c:v>
                  </c:pt>
                  <c:pt idx="9">
                    <c:v>All businesses</c:v>
                  </c:pt>
                  <c:pt idx="10">
                    <c:v>6-19 employees</c:v>
                  </c:pt>
                  <c:pt idx="11">
                    <c:v>20–49 employees</c:v>
                  </c:pt>
                  <c:pt idx="12">
                    <c:v>50–99 employees</c:v>
                  </c:pt>
                  <c:pt idx="13">
                    <c:v>100+ employees</c:v>
                  </c:pt>
                  <c:pt idx="14">
                    <c:v>All businesses</c:v>
                  </c:pt>
                </c:lvl>
                <c:lvl>
                  <c:pt idx="0">
                    <c:v>Customers</c:v>
                  </c:pt>
                  <c:pt idx="5">
                    <c:v>Employees</c:v>
                  </c:pt>
                  <c:pt idx="10">
                    <c:v>Suppliers</c:v>
                  </c:pt>
                </c:lvl>
              </c:multiLvlStrCache>
            </c:multiLvlStrRef>
          </c:cat>
          <c:val>
            <c:numRef>
              <c:f>'F42'!$C$22:$C$36</c:f>
              <c:numCache>
                <c:formatCode>0%</c:formatCode>
                <c:ptCount val="15"/>
                <c:pt idx="0">
                  <c:v>0.51530134972604569</c:v>
                </c:pt>
                <c:pt idx="1">
                  <c:v>0.56137724550898205</c:v>
                </c:pt>
                <c:pt idx="2">
                  <c:v>0.5842696629213483</c:v>
                </c:pt>
                <c:pt idx="3">
                  <c:v>0.63602251407129451</c:v>
                </c:pt>
                <c:pt idx="4">
                  <c:v>0.5339659870337311</c:v>
                </c:pt>
                <c:pt idx="5">
                  <c:v>0.4250438340151958</c:v>
                </c:pt>
                <c:pt idx="6">
                  <c:v>0.42145178764897073</c:v>
                </c:pt>
                <c:pt idx="7">
                  <c:v>0.42678571428571427</c:v>
                </c:pt>
                <c:pt idx="8">
                  <c:v>0.46090534979423869</c:v>
                </c:pt>
                <c:pt idx="9">
                  <c:v>0.4262968669748331</c:v>
                </c:pt>
                <c:pt idx="10">
                  <c:v>0.27214741318214031</c:v>
                </c:pt>
                <c:pt idx="11">
                  <c:v>0.27254098360655737</c:v>
                </c:pt>
                <c:pt idx="12">
                  <c:v>0.31165919282511212</c:v>
                </c:pt>
                <c:pt idx="13">
                  <c:v>0.32453825857519791</c:v>
                </c:pt>
                <c:pt idx="14">
                  <c:v>0.27703554323166119</c:v>
                </c:pt>
              </c:numCache>
            </c:numRef>
          </c:val>
          <c:extLst>
            <c:ext xmlns:c16="http://schemas.microsoft.com/office/drawing/2014/chart" uri="{C3380CC4-5D6E-409C-BE32-E72D297353CC}">
              <c16:uniqueId val="{00000000-1289-43DA-BA73-79B40836CA4C}"/>
            </c:ext>
          </c:extLst>
        </c:ser>
        <c:ser>
          <c:idx val="2"/>
          <c:order val="1"/>
          <c:tx>
            <c:strRef>
              <c:f>'F42'!$D$21</c:f>
              <c:strCache>
                <c:ptCount val="1"/>
                <c:pt idx="0">
                  <c:v>Frequently</c:v>
                </c:pt>
              </c:strCache>
            </c:strRef>
          </c:tx>
          <c:spPr>
            <a:solidFill>
              <a:srgbClr val="4298B5">
                <a:lumMod val="60000"/>
                <a:lumOff val="40000"/>
              </a:srgbClr>
            </a:solidFill>
            <a:ln>
              <a:noFill/>
            </a:ln>
            <a:effectLst/>
          </c:spPr>
          <c:invertIfNegative val="0"/>
          <c:cat>
            <c:multiLvlStrRef>
              <c:f>'F42'!$A$22:$B$36</c:f>
              <c:multiLvlStrCache>
                <c:ptCount val="15"/>
                <c:lvl>
                  <c:pt idx="0">
                    <c:v>6-19 employees</c:v>
                  </c:pt>
                  <c:pt idx="1">
                    <c:v>20–49 employees</c:v>
                  </c:pt>
                  <c:pt idx="2">
                    <c:v>50–99 employees</c:v>
                  </c:pt>
                  <c:pt idx="3">
                    <c:v>100+ employees</c:v>
                  </c:pt>
                  <c:pt idx="4">
                    <c:v>All businesses</c:v>
                  </c:pt>
                  <c:pt idx="5">
                    <c:v>6-19 employees</c:v>
                  </c:pt>
                  <c:pt idx="6">
                    <c:v>20–49 employees</c:v>
                  </c:pt>
                  <c:pt idx="7">
                    <c:v>50–99 employees</c:v>
                  </c:pt>
                  <c:pt idx="8">
                    <c:v>100+ employees</c:v>
                  </c:pt>
                  <c:pt idx="9">
                    <c:v>All businesses</c:v>
                  </c:pt>
                  <c:pt idx="10">
                    <c:v>6-19 employees</c:v>
                  </c:pt>
                  <c:pt idx="11">
                    <c:v>20–49 employees</c:v>
                  </c:pt>
                  <c:pt idx="12">
                    <c:v>50–99 employees</c:v>
                  </c:pt>
                  <c:pt idx="13">
                    <c:v>100+ employees</c:v>
                  </c:pt>
                  <c:pt idx="14">
                    <c:v>All businesses</c:v>
                  </c:pt>
                </c:lvl>
                <c:lvl>
                  <c:pt idx="0">
                    <c:v>Customers</c:v>
                  </c:pt>
                  <c:pt idx="5">
                    <c:v>Employees</c:v>
                  </c:pt>
                  <c:pt idx="10">
                    <c:v>Suppliers</c:v>
                  </c:pt>
                </c:lvl>
              </c:multiLvlStrCache>
            </c:multiLvlStrRef>
          </c:cat>
          <c:val>
            <c:numRef>
              <c:f>'F42'!$D$22:$D$36</c:f>
              <c:numCache>
                <c:formatCode>0%</c:formatCode>
                <c:ptCount val="15"/>
                <c:pt idx="0">
                  <c:v>2.6459975945476413E-2</c:v>
                </c:pt>
                <c:pt idx="1">
                  <c:v>2.2954091816367265E-2</c:v>
                </c:pt>
                <c:pt idx="2">
                  <c:v>2.0866773675762441E-2</c:v>
                </c:pt>
                <c:pt idx="3">
                  <c:v>1.8761726078799251E-2</c:v>
                </c:pt>
                <c:pt idx="4">
                  <c:v>2.5086911585079395E-2</c:v>
                </c:pt>
                <c:pt idx="5">
                  <c:v>2.2939801285797781E-2</c:v>
                </c:pt>
                <c:pt idx="6">
                  <c:v>2.3835319609967497E-2</c:v>
                </c:pt>
                <c:pt idx="7">
                  <c:v>2.6785714285714284E-2</c:v>
                </c:pt>
                <c:pt idx="8">
                  <c:v>2.6748971193415638E-2</c:v>
                </c:pt>
                <c:pt idx="9">
                  <c:v>2.342064714946071E-2</c:v>
                </c:pt>
                <c:pt idx="10">
                  <c:v>5.2799433026222538E-2</c:v>
                </c:pt>
                <c:pt idx="11">
                  <c:v>5.5327868852459015E-2</c:v>
                </c:pt>
                <c:pt idx="12">
                  <c:v>4.9327354260089683E-2</c:v>
                </c:pt>
                <c:pt idx="13">
                  <c:v>5.5408970976253295E-2</c:v>
                </c:pt>
                <c:pt idx="14">
                  <c:v>5.3188807663221579E-2</c:v>
                </c:pt>
              </c:numCache>
            </c:numRef>
          </c:val>
          <c:extLst>
            <c:ext xmlns:c16="http://schemas.microsoft.com/office/drawing/2014/chart" uri="{C3380CC4-5D6E-409C-BE32-E72D297353CC}">
              <c16:uniqueId val="{00000001-1289-43DA-BA73-79B40836CA4C}"/>
            </c:ext>
          </c:extLst>
        </c:ser>
        <c:ser>
          <c:idx val="1"/>
          <c:order val="2"/>
          <c:tx>
            <c:strRef>
              <c:f>'F42'!$E$21</c:f>
              <c:strCache>
                <c:ptCount val="1"/>
                <c:pt idx="0">
                  <c:v>Sometimes</c:v>
                </c:pt>
              </c:strCache>
            </c:strRef>
          </c:tx>
          <c:spPr>
            <a:solidFill>
              <a:srgbClr val="4298B5">
                <a:lumMod val="40000"/>
                <a:lumOff val="60000"/>
              </a:srgbClr>
            </a:solidFill>
            <a:ln>
              <a:noFill/>
            </a:ln>
            <a:effectLst/>
          </c:spPr>
          <c:invertIfNegative val="0"/>
          <c:cat>
            <c:multiLvlStrRef>
              <c:f>'F42'!$A$22:$B$36</c:f>
              <c:multiLvlStrCache>
                <c:ptCount val="15"/>
                <c:lvl>
                  <c:pt idx="0">
                    <c:v>6-19 employees</c:v>
                  </c:pt>
                  <c:pt idx="1">
                    <c:v>20–49 employees</c:v>
                  </c:pt>
                  <c:pt idx="2">
                    <c:v>50–99 employees</c:v>
                  </c:pt>
                  <c:pt idx="3">
                    <c:v>100+ employees</c:v>
                  </c:pt>
                  <c:pt idx="4">
                    <c:v>All businesses</c:v>
                  </c:pt>
                  <c:pt idx="5">
                    <c:v>6-19 employees</c:v>
                  </c:pt>
                  <c:pt idx="6">
                    <c:v>20–49 employees</c:v>
                  </c:pt>
                  <c:pt idx="7">
                    <c:v>50–99 employees</c:v>
                  </c:pt>
                  <c:pt idx="8">
                    <c:v>100+ employees</c:v>
                  </c:pt>
                  <c:pt idx="9">
                    <c:v>All businesses</c:v>
                  </c:pt>
                  <c:pt idx="10">
                    <c:v>6-19 employees</c:v>
                  </c:pt>
                  <c:pt idx="11">
                    <c:v>20–49 employees</c:v>
                  </c:pt>
                  <c:pt idx="12">
                    <c:v>50–99 employees</c:v>
                  </c:pt>
                  <c:pt idx="13">
                    <c:v>100+ employees</c:v>
                  </c:pt>
                  <c:pt idx="14">
                    <c:v>All businesses</c:v>
                  </c:pt>
                </c:lvl>
                <c:lvl>
                  <c:pt idx="0">
                    <c:v>Customers</c:v>
                  </c:pt>
                  <c:pt idx="5">
                    <c:v>Employees</c:v>
                  </c:pt>
                  <c:pt idx="10">
                    <c:v>Suppliers</c:v>
                  </c:pt>
                </c:lvl>
              </c:multiLvlStrCache>
            </c:multiLvlStrRef>
          </c:cat>
          <c:val>
            <c:numRef>
              <c:f>'F42'!$E$22:$E$36</c:f>
              <c:numCache>
                <c:formatCode>0%</c:formatCode>
                <c:ptCount val="15"/>
                <c:pt idx="0">
                  <c:v>0.40678872110116265</c:v>
                </c:pt>
                <c:pt idx="1">
                  <c:v>0.38622754491017963</c:v>
                </c:pt>
                <c:pt idx="2">
                  <c:v>0.3756019261637239</c:v>
                </c:pt>
                <c:pt idx="3">
                  <c:v>0.33395872420262662</c:v>
                </c:pt>
                <c:pt idx="4">
                  <c:v>0.39744432960631398</c:v>
                </c:pt>
                <c:pt idx="5">
                  <c:v>0.52425482174167148</c:v>
                </c:pt>
                <c:pt idx="6">
                  <c:v>0.53737811484290354</c:v>
                </c:pt>
                <c:pt idx="7">
                  <c:v>0.53035714285714286</c:v>
                </c:pt>
                <c:pt idx="8">
                  <c:v>0.49794238683127573</c:v>
                </c:pt>
                <c:pt idx="9">
                  <c:v>0.52583461736004111</c:v>
                </c:pt>
                <c:pt idx="10">
                  <c:v>0.44082211197732107</c:v>
                </c:pt>
                <c:pt idx="11">
                  <c:v>0.47267759562841533</c:v>
                </c:pt>
                <c:pt idx="12">
                  <c:v>0.47309417040358742</c:v>
                </c:pt>
                <c:pt idx="13">
                  <c:v>0.51715039577836408</c:v>
                </c:pt>
                <c:pt idx="14">
                  <c:v>0.45197882530879757</c:v>
                </c:pt>
              </c:numCache>
            </c:numRef>
          </c:val>
          <c:extLst>
            <c:ext xmlns:c16="http://schemas.microsoft.com/office/drawing/2014/chart" uri="{C3380CC4-5D6E-409C-BE32-E72D297353CC}">
              <c16:uniqueId val="{00000002-1289-43DA-BA73-79B40836CA4C}"/>
            </c:ext>
          </c:extLst>
        </c:ser>
        <c:ser>
          <c:idx val="0"/>
          <c:order val="3"/>
          <c:tx>
            <c:strRef>
              <c:f>'F42'!$F$21</c:f>
              <c:strCache>
                <c:ptCount val="1"/>
                <c:pt idx="0">
                  <c:v>Never</c:v>
                </c:pt>
              </c:strCache>
            </c:strRef>
          </c:tx>
          <c:spPr>
            <a:solidFill>
              <a:srgbClr val="4298B5">
                <a:lumMod val="20000"/>
                <a:lumOff val="80000"/>
              </a:srgbClr>
            </a:solidFill>
            <a:ln>
              <a:noFill/>
            </a:ln>
            <a:effectLst/>
          </c:spPr>
          <c:invertIfNegative val="0"/>
          <c:cat>
            <c:multiLvlStrRef>
              <c:f>'F42'!$A$22:$B$36</c:f>
              <c:multiLvlStrCache>
                <c:ptCount val="15"/>
                <c:lvl>
                  <c:pt idx="0">
                    <c:v>6-19 employees</c:v>
                  </c:pt>
                  <c:pt idx="1">
                    <c:v>20–49 employees</c:v>
                  </c:pt>
                  <c:pt idx="2">
                    <c:v>50–99 employees</c:v>
                  </c:pt>
                  <c:pt idx="3">
                    <c:v>100+ employees</c:v>
                  </c:pt>
                  <c:pt idx="4">
                    <c:v>All businesses</c:v>
                  </c:pt>
                  <c:pt idx="5">
                    <c:v>6-19 employees</c:v>
                  </c:pt>
                  <c:pt idx="6">
                    <c:v>20–49 employees</c:v>
                  </c:pt>
                  <c:pt idx="7">
                    <c:v>50–99 employees</c:v>
                  </c:pt>
                  <c:pt idx="8">
                    <c:v>100+ employees</c:v>
                  </c:pt>
                  <c:pt idx="9">
                    <c:v>All businesses</c:v>
                  </c:pt>
                  <c:pt idx="10">
                    <c:v>6-19 employees</c:v>
                  </c:pt>
                  <c:pt idx="11">
                    <c:v>20–49 employees</c:v>
                  </c:pt>
                  <c:pt idx="12">
                    <c:v>50–99 employees</c:v>
                  </c:pt>
                  <c:pt idx="13">
                    <c:v>100+ employees</c:v>
                  </c:pt>
                  <c:pt idx="14">
                    <c:v>All businesses</c:v>
                  </c:pt>
                </c:lvl>
                <c:lvl>
                  <c:pt idx="0">
                    <c:v>Customers</c:v>
                  </c:pt>
                  <c:pt idx="5">
                    <c:v>Employees</c:v>
                  </c:pt>
                  <c:pt idx="10">
                    <c:v>Suppliers</c:v>
                  </c:pt>
                </c:lvl>
              </c:multiLvlStrCache>
            </c:multiLvlStrRef>
          </c:cat>
          <c:val>
            <c:numRef>
              <c:f>'F42'!$F$22:$F$36</c:f>
              <c:numCache>
                <c:formatCode>0%</c:formatCode>
                <c:ptCount val="15"/>
                <c:pt idx="0">
                  <c:v>5.144995322731525E-2</c:v>
                </c:pt>
                <c:pt idx="1">
                  <c:v>2.9441117764471059E-2</c:v>
                </c:pt>
                <c:pt idx="2">
                  <c:v>1.9261637239165328E-2</c:v>
                </c:pt>
                <c:pt idx="3">
                  <c:v>1.125703564727955E-2</c:v>
                </c:pt>
                <c:pt idx="4">
                  <c:v>4.3502771774875507E-2</c:v>
                </c:pt>
                <c:pt idx="5">
                  <c:v>2.7761542957334892E-2</c:v>
                </c:pt>
                <c:pt idx="6">
                  <c:v>1.7334777898158179E-2</c:v>
                </c:pt>
                <c:pt idx="7">
                  <c:v>1.607142857142857E-2</c:v>
                </c:pt>
                <c:pt idx="8">
                  <c:v>1.4403292181069959E-2</c:v>
                </c:pt>
                <c:pt idx="9">
                  <c:v>2.4447868515665126E-2</c:v>
                </c:pt>
                <c:pt idx="10">
                  <c:v>0.23423104181431609</c:v>
                </c:pt>
                <c:pt idx="11">
                  <c:v>0.19945355191256831</c:v>
                </c:pt>
                <c:pt idx="12">
                  <c:v>0.16591928251121077</c:v>
                </c:pt>
                <c:pt idx="13">
                  <c:v>0.10290237467018469</c:v>
                </c:pt>
                <c:pt idx="14">
                  <c:v>0.21779682379631965</c:v>
                </c:pt>
              </c:numCache>
            </c:numRef>
          </c:val>
          <c:extLst>
            <c:ext xmlns:c16="http://schemas.microsoft.com/office/drawing/2014/chart" uri="{C3380CC4-5D6E-409C-BE32-E72D297353CC}">
              <c16:uniqueId val="{00000003-1289-43DA-BA73-79B40836CA4C}"/>
            </c:ext>
          </c:extLst>
        </c:ser>
        <c:ser>
          <c:idx val="4"/>
          <c:order val="4"/>
          <c:tx>
            <c:strRef>
              <c:f>'F42'!$G$21</c:f>
              <c:strCache>
                <c:ptCount val="1"/>
                <c:pt idx="0">
                  <c:v>Don't know</c:v>
                </c:pt>
              </c:strCache>
            </c:strRef>
          </c:tx>
          <c:spPr>
            <a:solidFill>
              <a:srgbClr val="F2F2F2">
                <a:alpha val="50196"/>
              </a:srgbClr>
            </a:solidFill>
            <a:ln>
              <a:noFill/>
            </a:ln>
            <a:effectLst/>
          </c:spPr>
          <c:invertIfNegative val="0"/>
          <c:cat>
            <c:multiLvlStrRef>
              <c:f>'F42'!$A$22:$B$36</c:f>
              <c:multiLvlStrCache>
                <c:ptCount val="15"/>
                <c:lvl>
                  <c:pt idx="0">
                    <c:v>6-19 employees</c:v>
                  </c:pt>
                  <c:pt idx="1">
                    <c:v>20–49 employees</c:v>
                  </c:pt>
                  <c:pt idx="2">
                    <c:v>50–99 employees</c:v>
                  </c:pt>
                  <c:pt idx="3">
                    <c:v>100+ employees</c:v>
                  </c:pt>
                  <c:pt idx="4">
                    <c:v>All businesses</c:v>
                  </c:pt>
                  <c:pt idx="5">
                    <c:v>6-19 employees</c:v>
                  </c:pt>
                  <c:pt idx="6">
                    <c:v>20–49 employees</c:v>
                  </c:pt>
                  <c:pt idx="7">
                    <c:v>50–99 employees</c:v>
                  </c:pt>
                  <c:pt idx="8">
                    <c:v>100+ employees</c:v>
                  </c:pt>
                  <c:pt idx="9">
                    <c:v>All businesses</c:v>
                  </c:pt>
                  <c:pt idx="10">
                    <c:v>6-19 employees</c:v>
                  </c:pt>
                  <c:pt idx="11">
                    <c:v>20–49 employees</c:v>
                  </c:pt>
                  <c:pt idx="12">
                    <c:v>50–99 employees</c:v>
                  </c:pt>
                  <c:pt idx="13">
                    <c:v>100+ employees</c:v>
                  </c:pt>
                  <c:pt idx="14">
                    <c:v>All businesses</c:v>
                  </c:pt>
                </c:lvl>
                <c:lvl>
                  <c:pt idx="0">
                    <c:v>Customers</c:v>
                  </c:pt>
                  <c:pt idx="5">
                    <c:v>Employees</c:v>
                  </c:pt>
                  <c:pt idx="10">
                    <c:v>Suppliers</c:v>
                  </c:pt>
                </c:lvl>
              </c:multiLvlStrCache>
            </c:multiLvlStrRef>
          </c:cat>
          <c:val>
            <c:numRef>
              <c:f>'F42'!$G$22:$G$36</c:f>
              <c:numCache>
                <c:formatCode>0%</c:formatCode>
                <c:ptCount val="15"/>
                <c:pt idx="0">
                  <c:v>0.16423894160096217</c:v>
                </c:pt>
                <c:pt idx="1">
                  <c:v>0.17315369261477045</c:v>
                </c:pt>
                <c:pt idx="2">
                  <c:v>0.11235955056179775</c:v>
                </c:pt>
                <c:pt idx="3">
                  <c:v>8.8180112570356475E-2</c:v>
                </c:pt>
                <c:pt idx="4">
                  <c:v>0.1591656487832378</c:v>
                </c:pt>
                <c:pt idx="5">
                  <c:v>0.27381648158971361</c:v>
                </c:pt>
                <c:pt idx="6">
                  <c:v>0.27627302275189597</c:v>
                </c:pt>
                <c:pt idx="7">
                  <c:v>0.24107142857142858</c:v>
                </c:pt>
                <c:pt idx="8">
                  <c:v>0.19547325102880658</c:v>
                </c:pt>
                <c:pt idx="9">
                  <c:v>0.26851566512583463</c:v>
                </c:pt>
                <c:pt idx="10">
                  <c:v>0.54464918497519488</c:v>
                </c:pt>
                <c:pt idx="11">
                  <c:v>0.60860655737704916</c:v>
                </c:pt>
                <c:pt idx="12">
                  <c:v>0.55829596412556048</c:v>
                </c:pt>
                <c:pt idx="13">
                  <c:v>0.53034300791556732</c:v>
                </c:pt>
                <c:pt idx="14">
                  <c:v>0.55659188303503904</c:v>
                </c:pt>
              </c:numCache>
            </c:numRef>
          </c:val>
          <c:extLst>
            <c:ext xmlns:c16="http://schemas.microsoft.com/office/drawing/2014/chart" uri="{C3380CC4-5D6E-409C-BE32-E72D297353CC}">
              <c16:uniqueId val="{00000004-1289-43DA-BA73-79B40836CA4C}"/>
            </c:ext>
          </c:extLst>
        </c:ser>
        <c:dLbls>
          <c:showLegendKey val="0"/>
          <c:showVal val="0"/>
          <c:showCatName val="0"/>
          <c:showSerName val="0"/>
          <c:showPercent val="0"/>
          <c:showBubbleSize val="0"/>
        </c:dLbls>
        <c:gapWidth val="125"/>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5226382104856065"/>
          <c:y val="0.93267972222222217"/>
          <c:w val="0.76704397156811899"/>
          <c:h val="6.38600852568968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85858585858587"/>
          <c:y val="2.8242681913315824E-2"/>
          <c:w val="0.6355858585858587"/>
          <c:h val="0.82385003648916011"/>
        </c:manualLayout>
      </c:layout>
      <c:barChart>
        <c:barDir val="col"/>
        <c:grouping val="percentStacked"/>
        <c:varyColors val="0"/>
        <c:ser>
          <c:idx val="3"/>
          <c:order val="0"/>
          <c:tx>
            <c:strRef>
              <c:f>'F43'!$A$15</c:f>
              <c:strCache>
                <c:ptCount val="1"/>
                <c:pt idx="0">
                  <c:v>A great deal</c:v>
                </c:pt>
              </c:strCache>
            </c:strRef>
          </c:tx>
          <c:spPr>
            <a:solidFill>
              <a:srgbClr val="4298B5">
                <a:lumMod val="75000"/>
              </a:srgbClr>
            </a:solidFill>
            <a:ln>
              <a:noFill/>
            </a:ln>
            <a:effectLst/>
          </c:spPr>
          <c:invertIfNegative val="0"/>
          <c:cat>
            <c:strRef>
              <c:f>'F43'!$B$14:$F$14</c:f>
              <c:strCache>
                <c:ptCount val="5"/>
                <c:pt idx="0">
                  <c:v>6-19 employees</c:v>
                </c:pt>
                <c:pt idx="1">
                  <c:v>20–49 employees</c:v>
                </c:pt>
                <c:pt idx="2">
                  <c:v>50–99 employees</c:v>
                </c:pt>
                <c:pt idx="3">
                  <c:v>100+ employees</c:v>
                </c:pt>
                <c:pt idx="4">
                  <c:v>Overall</c:v>
                </c:pt>
              </c:strCache>
            </c:strRef>
          </c:cat>
          <c:val>
            <c:numRef>
              <c:f>'F43'!$B$15:$F$15</c:f>
              <c:numCache>
                <c:formatCode>0%</c:formatCode>
                <c:ptCount val="5"/>
                <c:pt idx="0">
                  <c:v>0.41332413521237804</c:v>
                </c:pt>
                <c:pt idx="1">
                  <c:v>0.44573024740622508</c:v>
                </c:pt>
                <c:pt idx="2">
                  <c:v>0.52155771905424197</c:v>
                </c:pt>
                <c:pt idx="3">
                  <c:v>0.6003372681281619</c:v>
                </c:pt>
                <c:pt idx="4">
                  <c:v>0.43259110761079689</c:v>
                </c:pt>
              </c:numCache>
            </c:numRef>
          </c:val>
          <c:extLst>
            <c:ext xmlns:c16="http://schemas.microsoft.com/office/drawing/2014/chart" uri="{C3380CC4-5D6E-409C-BE32-E72D297353CC}">
              <c16:uniqueId val="{00000000-3BE2-4306-8A32-9C045FA126E0}"/>
            </c:ext>
          </c:extLst>
        </c:ser>
        <c:ser>
          <c:idx val="2"/>
          <c:order val="1"/>
          <c:tx>
            <c:strRef>
              <c:f>'F43'!$A$17</c:f>
              <c:strCache>
                <c:ptCount val="1"/>
                <c:pt idx="0">
                  <c:v>A moderate amount</c:v>
                </c:pt>
              </c:strCache>
            </c:strRef>
          </c:tx>
          <c:spPr>
            <a:solidFill>
              <a:srgbClr val="4298B5"/>
            </a:solidFill>
            <a:ln>
              <a:noFill/>
            </a:ln>
            <a:effectLst/>
          </c:spPr>
          <c:invertIfNegative val="0"/>
          <c:cat>
            <c:strRef>
              <c:f>'F43'!$B$14:$F$14</c:f>
              <c:strCache>
                <c:ptCount val="5"/>
                <c:pt idx="0">
                  <c:v>6-19 employees</c:v>
                </c:pt>
                <c:pt idx="1">
                  <c:v>20–49 employees</c:v>
                </c:pt>
                <c:pt idx="2">
                  <c:v>50–99 employees</c:v>
                </c:pt>
                <c:pt idx="3">
                  <c:v>100+ employees</c:v>
                </c:pt>
                <c:pt idx="4">
                  <c:v>Overall</c:v>
                </c:pt>
              </c:strCache>
            </c:strRef>
          </c:cat>
          <c:val>
            <c:numRef>
              <c:f>'F43'!$B$17:$F$17</c:f>
              <c:numCache>
                <c:formatCode>0%</c:formatCode>
                <c:ptCount val="5"/>
                <c:pt idx="0">
                  <c:v>0.35902237114418056</c:v>
                </c:pt>
                <c:pt idx="1">
                  <c:v>0.36432561851556267</c:v>
                </c:pt>
                <c:pt idx="2">
                  <c:v>0.32406119610570239</c:v>
                </c:pt>
                <c:pt idx="3">
                  <c:v>0.30185497470489037</c:v>
                </c:pt>
                <c:pt idx="4">
                  <c:v>0.35576716546144482</c:v>
                </c:pt>
              </c:numCache>
            </c:numRef>
          </c:val>
          <c:extLst>
            <c:ext xmlns:c16="http://schemas.microsoft.com/office/drawing/2014/chart" uri="{C3380CC4-5D6E-409C-BE32-E72D297353CC}">
              <c16:uniqueId val="{00000001-3BE2-4306-8A32-9C045FA126E0}"/>
            </c:ext>
          </c:extLst>
        </c:ser>
        <c:ser>
          <c:idx val="1"/>
          <c:order val="2"/>
          <c:tx>
            <c:strRef>
              <c:f>'F43'!$A$16</c:f>
              <c:strCache>
                <c:ptCount val="1"/>
                <c:pt idx="0">
                  <c:v>A little amount</c:v>
                </c:pt>
              </c:strCache>
            </c:strRef>
          </c:tx>
          <c:spPr>
            <a:solidFill>
              <a:srgbClr val="8BC2D5"/>
            </a:solidFill>
            <a:ln>
              <a:noFill/>
            </a:ln>
            <a:effectLst/>
          </c:spPr>
          <c:invertIfNegative val="0"/>
          <c:cat>
            <c:strRef>
              <c:f>'F43'!$B$14:$F$14</c:f>
              <c:strCache>
                <c:ptCount val="5"/>
                <c:pt idx="0">
                  <c:v>6-19 employees</c:v>
                </c:pt>
                <c:pt idx="1">
                  <c:v>20–49 employees</c:v>
                </c:pt>
                <c:pt idx="2">
                  <c:v>50–99 employees</c:v>
                </c:pt>
                <c:pt idx="3">
                  <c:v>100+ employees</c:v>
                </c:pt>
                <c:pt idx="4">
                  <c:v>Overall</c:v>
                </c:pt>
              </c:strCache>
            </c:strRef>
          </c:cat>
          <c:val>
            <c:numRef>
              <c:f>'F43'!$B$16:$F$16</c:f>
              <c:numCache>
                <c:formatCode>0%</c:formatCode>
                <c:ptCount val="5"/>
                <c:pt idx="0">
                  <c:v>0.13954863506455109</c:v>
                </c:pt>
                <c:pt idx="1">
                  <c:v>0.13647246608140462</c:v>
                </c:pt>
                <c:pt idx="2">
                  <c:v>0.11682892906815021</c:v>
                </c:pt>
                <c:pt idx="3">
                  <c:v>7.0826306913996634E-2</c:v>
                </c:pt>
                <c:pt idx="4">
                  <c:v>0.13496097945156441</c:v>
                </c:pt>
              </c:numCache>
            </c:numRef>
          </c:val>
          <c:extLst>
            <c:ext xmlns:c16="http://schemas.microsoft.com/office/drawing/2014/chart" uri="{C3380CC4-5D6E-409C-BE32-E72D297353CC}">
              <c16:uniqueId val="{00000002-3BE2-4306-8A32-9C045FA126E0}"/>
            </c:ext>
          </c:extLst>
        </c:ser>
        <c:ser>
          <c:idx val="0"/>
          <c:order val="3"/>
          <c:tx>
            <c:strRef>
              <c:f>'F43'!$A$19</c:f>
              <c:strCache>
                <c:ptCount val="1"/>
                <c:pt idx="0">
                  <c:v>Not at all</c:v>
                </c:pt>
              </c:strCache>
            </c:strRef>
          </c:tx>
          <c:spPr>
            <a:solidFill>
              <a:srgbClr val="4298B5">
                <a:lumMod val="40000"/>
                <a:lumOff val="60000"/>
              </a:srgbClr>
            </a:solidFill>
            <a:ln>
              <a:noFill/>
            </a:ln>
            <a:effectLst/>
          </c:spPr>
          <c:invertIfNegative val="0"/>
          <c:cat>
            <c:strRef>
              <c:f>'F43'!$B$14:$F$14</c:f>
              <c:strCache>
                <c:ptCount val="5"/>
                <c:pt idx="0">
                  <c:v>6-19 employees</c:v>
                </c:pt>
                <c:pt idx="1">
                  <c:v>20–49 employees</c:v>
                </c:pt>
                <c:pt idx="2">
                  <c:v>50–99 employees</c:v>
                </c:pt>
                <c:pt idx="3">
                  <c:v>100+ employees</c:v>
                </c:pt>
                <c:pt idx="4">
                  <c:v>Overall</c:v>
                </c:pt>
              </c:strCache>
            </c:strRef>
          </c:cat>
          <c:val>
            <c:numRef>
              <c:f>'F43'!$B$19:$F$19</c:f>
              <c:numCache>
                <c:formatCode>0%</c:formatCode>
                <c:ptCount val="5"/>
                <c:pt idx="0">
                  <c:v>5.4104661476298416E-2</c:v>
                </c:pt>
                <c:pt idx="1">
                  <c:v>3.0327214684756583E-2</c:v>
                </c:pt>
                <c:pt idx="2">
                  <c:v>2.3643949930458971E-2</c:v>
                </c:pt>
                <c:pt idx="3">
                  <c:v>1.6863406408094434E-2</c:v>
                </c:pt>
                <c:pt idx="4">
                  <c:v>4.6681463449559674E-2</c:v>
                </c:pt>
              </c:numCache>
            </c:numRef>
          </c:val>
          <c:extLst>
            <c:ext xmlns:c16="http://schemas.microsoft.com/office/drawing/2014/chart" uri="{C3380CC4-5D6E-409C-BE32-E72D297353CC}">
              <c16:uniqueId val="{00000003-3BE2-4306-8A32-9C045FA126E0}"/>
            </c:ext>
          </c:extLst>
        </c:ser>
        <c:ser>
          <c:idx val="4"/>
          <c:order val="4"/>
          <c:tx>
            <c:strRef>
              <c:f>'F43'!$A$18</c:f>
              <c:strCache>
                <c:ptCount val="1"/>
                <c:pt idx="0">
                  <c:v>Don't know</c:v>
                </c:pt>
              </c:strCache>
            </c:strRef>
          </c:tx>
          <c:spPr>
            <a:solidFill>
              <a:srgbClr val="F2F2F2">
                <a:alpha val="50196"/>
              </a:srgbClr>
            </a:solidFill>
            <a:ln>
              <a:noFill/>
            </a:ln>
            <a:effectLst/>
          </c:spPr>
          <c:invertIfNegative val="0"/>
          <c:cat>
            <c:strRef>
              <c:f>'F43'!$B$14:$F$14</c:f>
              <c:strCache>
                <c:ptCount val="5"/>
                <c:pt idx="0">
                  <c:v>6-19 employees</c:v>
                </c:pt>
                <c:pt idx="1">
                  <c:v>20–49 employees</c:v>
                </c:pt>
                <c:pt idx="2">
                  <c:v>50–99 employees</c:v>
                </c:pt>
                <c:pt idx="3">
                  <c:v>100+ employees</c:v>
                </c:pt>
                <c:pt idx="4">
                  <c:v>Overall</c:v>
                </c:pt>
              </c:strCache>
            </c:strRef>
          </c:cat>
          <c:val>
            <c:numRef>
              <c:f>'F43'!$B$18:$F$18</c:f>
              <c:numCache>
                <c:formatCode>0%</c:formatCode>
                <c:ptCount val="5"/>
                <c:pt idx="0">
                  <c:v>3.4000197102591896E-2</c:v>
                </c:pt>
                <c:pt idx="1">
                  <c:v>2.3144453312051078E-2</c:v>
                </c:pt>
                <c:pt idx="2">
                  <c:v>1.3908205841446454E-2</c:v>
                </c:pt>
                <c:pt idx="3">
                  <c:v>1.0118043844856661E-2</c:v>
                </c:pt>
                <c:pt idx="4">
                  <c:v>2.999928402663421E-2</c:v>
                </c:pt>
              </c:numCache>
            </c:numRef>
          </c:val>
          <c:extLst>
            <c:ext xmlns:c16="http://schemas.microsoft.com/office/drawing/2014/chart" uri="{C3380CC4-5D6E-409C-BE32-E72D297353CC}">
              <c16:uniqueId val="{00000004-3BE2-4306-8A32-9C045FA126E0}"/>
            </c:ext>
          </c:extLst>
        </c:ser>
        <c:dLbls>
          <c:showLegendKey val="0"/>
          <c:showVal val="0"/>
          <c:showCatName val="0"/>
          <c:showSerName val="0"/>
          <c:showPercent val="0"/>
          <c:showBubbleSize val="0"/>
        </c:dLbls>
        <c:gapWidth val="125"/>
        <c:overlap val="100"/>
        <c:axId val="786770528"/>
        <c:axId val="786765936"/>
      </c:barChart>
      <c:lineChart>
        <c:grouping val="standard"/>
        <c:varyColors val="0"/>
        <c:ser>
          <c:idx val="5"/>
          <c:order val="5"/>
          <c:tx>
            <c:strRef>
              <c:f>'F43'!$A$20</c:f>
              <c:strCache>
                <c:ptCount val="1"/>
                <c:pt idx="0">
                  <c:v>Has vision/mission statement</c:v>
                </c:pt>
              </c:strCache>
            </c:strRef>
          </c:tx>
          <c:spPr>
            <a:ln w="25400" cap="rnd">
              <a:noFill/>
              <a:round/>
            </a:ln>
            <a:effectLst/>
          </c:spPr>
          <c:marker>
            <c:symbol val="diamond"/>
            <c:size val="11"/>
            <c:spPr>
              <a:solidFill>
                <a:srgbClr val="DC8633"/>
              </a:solidFill>
              <a:ln w="9525">
                <a:solidFill>
                  <a:sysClr val="window" lastClr="FFFFFF"/>
                </a:solidFill>
              </a:ln>
              <a:effectLst/>
            </c:spPr>
          </c:marker>
          <c:cat>
            <c:strRef>
              <c:f>'F43'!$B$14:$F$14</c:f>
              <c:strCache>
                <c:ptCount val="5"/>
                <c:pt idx="0">
                  <c:v>6-19 employees</c:v>
                </c:pt>
                <c:pt idx="1">
                  <c:v>20–49 employees</c:v>
                </c:pt>
                <c:pt idx="2">
                  <c:v>50–99 employees</c:v>
                </c:pt>
                <c:pt idx="3">
                  <c:v>100+ employees</c:v>
                </c:pt>
                <c:pt idx="4">
                  <c:v>Overall</c:v>
                </c:pt>
              </c:strCache>
            </c:strRef>
          </c:cat>
          <c:val>
            <c:numRef>
              <c:f>'F43'!$B$20:$F$20</c:f>
              <c:numCache>
                <c:formatCode>0%</c:formatCode>
                <c:ptCount val="5"/>
                <c:pt idx="0">
                  <c:v>0.5619948748275182</c:v>
                </c:pt>
                <c:pt idx="1">
                  <c:v>0.6739736946990833</c:v>
                </c:pt>
                <c:pt idx="2">
                  <c:v>0.78830083565459608</c:v>
                </c:pt>
                <c:pt idx="3">
                  <c:v>0.8716216216216216</c:v>
                </c:pt>
                <c:pt idx="4">
                  <c:v>0.60687432867883995</c:v>
                </c:pt>
              </c:numCache>
            </c:numRef>
          </c:val>
          <c:smooth val="0"/>
          <c:extLst>
            <c:ext xmlns:c16="http://schemas.microsoft.com/office/drawing/2014/chart" uri="{C3380CC4-5D6E-409C-BE32-E72D297353CC}">
              <c16:uniqueId val="{00000005-3BE2-4306-8A32-9C045FA126E0}"/>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1920405555555555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egendEntry>
        <c:idx val="5"/>
        <c:delete val="1"/>
      </c:legendEntry>
      <c:layout>
        <c:manualLayout>
          <c:xMode val="edge"/>
          <c:yMode val="edge"/>
          <c:x val="0.77658991135628308"/>
          <c:y val="0.41017199318157316"/>
          <c:w val="0.21968518499836909"/>
          <c:h val="0.3927570704043307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200">
          <a:latin typeface="+mn-lt"/>
        </a:defRPr>
      </a:pPr>
      <a:endParaRPr lang="en-US"/>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887778635041186"/>
          <c:y val="2.469258750934512E-2"/>
          <c:w val="0.817603834869569"/>
          <c:h val="0.74627952777870765"/>
        </c:manualLayout>
      </c:layout>
      <c:barChart>
        <c:barDir val="col"/>
        <c:grouping val="clustered"/>
        <c:varyColors val="0"/>
        <c:ser>
          <c:idx val="3"/>
          <c:order val="0"/>
          <c:tx>
            <c:strRef>
              <c:f>'F44'!$C$3</c:f>
              <c:strCache>
                <c:ptCount val="1"/>
                <c:pt idx="0">
                  <c:v>Goals</c:v>
                </c:pt>
              </c:strCache>
            </c:strRef>
          </c:tx>
          <c:spPr>
            <a:solidFill>
              <a:srgbClr val="4298B5">
                <a:lumMod val="75000"/>
              </a:srgbClr>
            </a:solidFill>
            <a:ln>
              <a:noFill/>
            </a:ln>
            <a:effectLst/>
          </c:spPr>
          <c:invertIfNegative val="0"/>
          <c:cat>
            <c:strRef>
              <c:f>'F44'!$B$4:$B$8</c:f>
              <c:strCache>
                <c:ptCount val="5"/>
                <c:pt idx="0">
                  <c:v>6-19 employees</c:v>
                </c:pt>
                <c:pt idx="1">
                  <c:v>20–49 employees</c:v>
                </c:pt>
                <c:pt idx="2">
                  <c:v>50–99 employees</c:v>
                </c:pt>
                <c:pt idx="3">
                  <c:v>100+ employees</c:v>
                </c:pt>
                <c:pt idx="4">
                  <c:v>Overall</c:v>
                </c:pt>
              </c:strCache>
            </c:strRef>
          </c:cat>
          <c:val>
            <c:numRef>
              <c:f>'F44'!$C$4:$C$8</c:f>
              <c:numCache>
                <c:formatCode>0%</c:formatCode>
                <c:ptCount val="5"/>
                <c:pt idx="0">
                  <c:v>0.65533215060122219</c:v>
                </c:pt>
                <c:pt idx="1">
                  <c:v>0.72955723972875952</c:v>
                </c:pt>
                <c:pt idx="2">
                  <c:v>0.74965229485396379</c:v>
                </c:pt>
                <c:pt idx="3">
                  <c:v>0.8125</c:v>
                </c:pt>
                <c:pt idx="4">
                  <c:v>0.68012889366272822</c:v>
                </c:pt>
              </c:numCache>
            </c:numRef>
          </c:val>
          <c:extLst>
            <c:ext xmlns:c16="http://schemas.microsoft.com/office/drawing/2014/chart" uri="{C3380CC4-5D6E-409C-BE32-E72D297353CC}">
              <c16:uniqueId val="{00000000-5F4F-44BA-A6FF-C4216DE39FAF}"/>
            </c:ext>
          </c:extLst>
        </c:ser>
        <c:ser>
          <c:idx val="2"/>
          <c:order val="1"/>
          <c:tx>
            <c:strRef>
              <c:f>'F44'!$D$3</c:f>
              <c:strCache>
                <c:ptCount val="1"/>
                <c:pt idx="0">
                  <c:v>Major changes</c:v>
                </c:pt>
              </c:strCache>
            </c:strRef>
          </c:tx>
          <c:spPr>
            <a:solidFill>
              <a:srgbClr val="4298B5"/>
            </a:solidFill>
            <a:ln>
              <a:noFill/>
            </a:ln>
            <a:effectLst/>
          </c:spPr>
          <c:invertIfNegative val="0"/>
          <c:cat>
            <c:strRef>
              <c:f>'F44'!$B$4:$B$8</c:f>
              <c:strCache>
                <c:ptCount val="5"/>
                <c:pt idx="0">
                  <c:v>6-19 employees</c:v>
                </c:pt>
                <c:pt idx="1">
                  <c:v>20–49 employees</c:v>
                </c:pt>
                <c:pt idx="2">
                  <c:v>50–99 employees</c:v>
                </c:pt>
                <c:pt idx="3">
                  <c:v>100+ employees</c:v>
                </c:pt>
                <c:pt idx="4">
                  <c:v>Overall</c:v>
                </c:pt>
              </c:strCache>
            </c:strRef>
          </c:cat>
          <c:val>
            <c:numRef>
              <c:f>'F44'!$D$4:$D$8</c:f>
              <c:numCache>
                <c:formatCode>0%</c:formatCode>
                <c:ptCount val="5"/>
                <c:pt idx="0">
                  <c:v>0.80524344569288386</c:v>
                </c:pt>
                <c:pt idx="1">
                  <c:v>0.82735247208931417</c:v>
                </c:pt>
                <c:pt idx="2">
                  <c:v>0.88161559888579388</c:v>
                </c:pt>
                <c:pt idx="3">
                  <c:v>0.90878378378378377</c:v>
                </c:pt>
                <c:pt idx="4">
                  <c:v>0.81740064446831362</c:v>
                </c:pt>
              </c:numCache>
            </c:numRef>
          </c:val>
          <c:extLst>
            <c:ext xmlns:c16="http://schemas.microsoft.com/office/drawing/2014/chart" uri="{C3380CC4-5D6E-409C-BE32-E72D297353CC}">
              <c16:uniqueId val="{00000001-5F4F-44BA-A6FF-C4216DE39FAF}"/>
            </c:ext>
          </c:extLst>
        </c:ser>
        <c:ser>
          <c:idx val="1"/>
          <c:order val="2"/>
          <c:tx>
            <c:strRef>
              <c:f>'F44'!$E$3</c:f>
              <c:strCache>
                <c:ptCount val="1"/>
                <c:pt idx="0">
                  <c:v>Plans</c:v>
                </c:pt>
              </c:strCache>
            </c:strRef>
          </c:tx>
          <c:spPr>
            <a:solidFill>
              <a:srgbClr val="4298B5">
                <a:lumMod val="60000"/>
                <a:lumOff val="40000"/>
              </a:srgbClr>
            </a:solidFill>
            <a:ln>
              <a:noFill/>
            </a:ln>
            <a:effectLst/>
          </c:spPr>
          <c:invertIfNegative val="0"/>
          <c:cat>
            <c:strRef>
              <c:f>'F44'!$B$4:$B$8</c:f>
              <c:strCache>
                <c:ptCount val="5"/>
                <c:pt idx="0">
                  <c:v>6-19 employees</c:v>
                </c:pt>
                <c:pt idx="1">
                  <c:v>20–49 employees</c:v>
                </c:pt>
                <c:pt idx="2">
                  <c:v>50–99 employees</c:v>
                </c:pt>
                <c:pt idx="3">
                  <c:v>100+ employees</c:v>
                </c:pt>
                <c:pt idx="4">
                  <c:v>Overall</c:v>
                </c:pt>
              </c:strCache>
            </c:strRef>
          </c:cat>
          <c:val>
            <c:numRef>
              <c:f>'F44'!$E$4:$E$8</c:f>
              <c:numCache>
                <c:formatCode>0%</c:formatCode>
                <c:ptCount val="5"/>
                <c:pt idx="0">
                  <c:v>0.73371439834433827</c:v>
                </c:pt>
                <c:pt idx="1">
                  <c:v>0.75717703349282295</c:v>
                </c:pt>
                <c:pt idx="2">
                  <c:v>0.76044568245125344</c:v>
                </c:pt>
                <c:pt idx="3">
                  <c:v>0.80405405405405406</c:v>
                </c:pt>
                <c:pt idx="4">
                  <c:v>0.74223113275096664</c:v>
                </c:pt>
              </c:numCache>
            </c:numRef>
          </c:val>
          <c:extLst>
            <c:ext xmlns:c16="http://schemas.microsoft.com/office/drawing/2014/chart" uri="{C3380CC4-5D6E-409C-BE32-E72D297353CC}">
              <c16:uniqueId val="{00000002-5F4F-44BA-A6FF-C4216DE39FAF}"/>
            </c:ext>
          </c:extLst>
        </c:ser>
        <c:ser>
          <c:idx val="0"/>
          <c:order val="3"/>
          <c:tx>
            <c:strRef>
              <c:f>'F44'!$F$3</c:f>
              <c:strCache>
                <c:ptCount val="1"/>
                <c:pt idx="0">
                  <c:v>Potential improvements</c:v>
                </c:pt>
              </c:strCache>
            </c:strRef>
          </c:tx>
          <c:spPr>
            <a:solidFill>
              <a:srgbClr val="4298B5">
                <a:lumMod val="40000"/>
                <a:lumOff val="60000"/>
              </a:srgbClr>
            </a:solidFill>
            <a:ln>
              <a:noFill/>
            </a:ln>
            <a:effectLst/>
          </c:spPr>
          <c:invertIfNegative val="0"/>
          <c:cat>
            <c:strRef>
              <c:f>'F44'!$B$4:$B$8</c:f>
              <c:strCache>
                <c:ptCount val="5"/>
                <c:pt idx="0">
                  <c:v>6-19 employees</c:v>
                </c:pt>
                <c:pt idx="1">
                  <c:v>20–49 employees</c:v>
                </c:pt>
                <c:pt idx="2">
                  <c:v>50–99 employees</c:v>
                </c:pt>
                <c:pt idx="3">
                  <c:v>100+ employees</c:v>
                </c:pt>
                <c:pt idx="4">
                  <c:v>Overall</c:v>
                </c:pt>
              </c:strCache>
            </c:strRef>
          </c:cat>
          <c:val>
            <c:numRef>
              <c:f>'F44'!$F$4:$F$8</c:f>
              <c:numCache>
                <c:formatCode>0%</c:formatCode>
                <c:ptCount val="5"/>
                <c:pt idx="0">
                  <c:v>0.84604770352848413</c:v>
                </c:pt>
                <c:pt idx="1">
                  <c:v>0.85879537295572395</c:v>
                </c:pt>
                <c:pt idx="2">
                  <c:v>0.83866481223922118</c:v>
                </c:pt>
                <c:pt idx="3">
                  <c:v>0.84602368866328259</c:v>
                </c:pt>
                <c:pt idx="4">
                  <c:v>0.84790547798066596</c:v>
                </c:pt>
              </c:numCache>
            </c:numRef>
          </c:val>
          <c:extLst>
            <c:ext xmlns:c16="http://schemas.microsoft.com/office/drawing/2014/chart" uri="{C3380CC4-5D6E-409C-BE32-E72D297353CC}">
              <c16:uniqueId val="{00000003-5F4F-44BA-A6FF-C4216DE39FAF}"/>
            </c:ext>
          </c:extLst>
        </c:ser>
        <c:dLbls>
          <c:showLegendKey val="0"/>
          <c:showVal val="0"/>
          <c:showCatName val="0"/>
          <c:showSerName val="0"/>
          <c:showPercent val="0"/>
          <c:showBubbleSize val="0"/>
        </c:dLbls>
        <c:gapWidth val="150"/>
        <c:overlap val="-2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2831069247407E-3"/>
              <c:y val="0.1883329571389160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727164471430091"/>
          <c:y val="0.92913695756480208"/>
          <c:w val="0.82728355285699096"/>
          <c:h val="6.622061170064384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62121212121212"/>
          <c:y val="3.8826131233333609E-2"/>
          <c:w val="0.57221363636363631"/>
          <c:h val="0.8180947386238453"/>
        </c:manualLayout>
      </c:layout>
      <c:barChart>
        <c:barDir val="col"/>
        <c:grouping val="percentStacked"/>
        <c:varyColors val="0"/>
        <c:ser>
          <c:idx val="3"/>
          <c:order val="0"/>
          <c:tx>
            <c:strRef>
              <c:f>'F45'!$A$13</c:f>
              <c:strCache>
                <c:ptCount val="1"/>
                <c:pt idx="0">
                  <c:v>More than twice a year</c:v>
                </c:pt>
              </c:strCache>
            </c:strRef>
          </c:tx>
          <c:spPr>
            <a:solidFill>
              <a:srgbClr val="4298B5">
                <a:lumMod val="75000"/>
              </a:srgbClr>
            </a:solidFill>
            <a:ln>
              <a:solidFill>
                <a:srgbClr val="4298B5">
                  <a:lumMod val="75000"/>
                </a:srgbClr>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'F45'!$B$13:$F$13</c:f>
              <c:numCache>
                <c:formatCode>0%</c:formatCode>
                <c:ptCount val="5"/>
                <c:pt idx="0">
                  <c:v>0.2880370516357903</c:v>
                </c:pt>
                <c:pt idx="1">
                  <c:v>0.31404628890662412</c:v>
                </c:pt>
                <c:pt idx="2">
                  <c:v>0.38386648122392214</c:v>
                </c:pt>
                <c:pt idx="3">
                  <c:v>0.44444444444444442</c:v>
                </c:pt>
                <c:pt idx="4">
                  <c:v>0.30436027779766595</c:v>
                </c:pt>
              </c:numCache>
            </c:numRef>
          </c:val>
          <c:extLst>
            <c:ext xmlns:c16="http://schemas.microsoft.com/office/drawing/2014/chart" uri="{C3380CC4-5D6E-409C-BE32-E72D297353CC}">
              <c16:uniqueId val="{00000000-BD50-41BC-B8BE-F3EEC19FD8A3}"/>
            </c:ext>
          </c:extLst>
        </c:ser>
        <c:ser>
          <c:idx val="2"/>
          <c:order val="1"/>
          <c:tx>
            <c:strRef>
              <c:f>'F45'!$A$14</c:f>
              <c:strCache>
                <c:ptCount val="1"/>
                <c:pt idx="0">
                  <c:v>Twice a year</c:v>
                </c:pt>
              </c:strCache>
            </c:strRef>
          </c:tx>
          <c:spPr>
            <a:solidFill>
              <a:srgbClr val="4298B5"/>
            </a:solidFill>
            <a:ln>
              <a:solidFill>
                <a:srgbClr val="4298B5"/>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'F45'!$B$14:$F$14</c:f>
              <c:numCache>
                <c:formatCode>0%</c:formatCode>
                <c:ptCount val="5"/>
                <c:pt idx="0">
                  <c:v>3.8529759558533702E-2</c:v>
                </c:pt>
                <c:pt idx="1">
                  <c:v>6.6241021548284124E-2</c:v>
                </c:pt>
                <c:pt idx="2">
                  <c:v>5.4242002781641166E-2</c:v>
                </c:pt>
                <c:pt idx="3">
                  <c:v>5.0505050505050504E-2</c:v>
                </c:pt>
                <c:pt idx="4">
                  <c:v>4.4819932698503616E-2</c:v>
                </c:pt>
              </c:numCache>
            </c:numRef>
          </c:val>
          <c:extLst>
            <c:ext xmlns:c16="http://schemas.microsoft.com/office/drawing/2014/chart" uri="{C3380CC4-5D6E-409C-BE32-E72D297353CC}">
              <c16:uniqueId val="{00000001-BD50-41BC-B8BE-F3EEC19FD8A3}"/>
            </c:ext>
          </c:extLst>
        </c:ser>
        <c:ser>
          <c:idx val="1"/>
          <c:order val="2"/>
          <c:tx>
            <c:strRef>
              <c:f>'F45'!$A$15</c:f>
              <c:strCache>
                <c:ptCount val="1"/>
                <c:pt idx="0">
                  <c:v>Once a year</c:v>
                </c:pt>
              </c:strCache>
            </c:strRef>
          </c:tx>
          <c:spPr>
            <a:solidFill>
              <a:srgbClr val="4298B5">
                <a:lumMod val="60000"/>
                <a:lumOff val="40000"/>
              </a:srgbClr>
            </a:solidFill>
            <a:ln>
              <a:solidFill>
                <a:srgbClr val="4298B5">
                  <a:lumMod val="60000"/>
                  <a:lumOff val="40000"/>
                </a:srgbClr>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'F45'!$B$15:$F$15</c:f>
              <c:numCache>
                <c:formatCode>0%</c:formatCode>
                <c:ptCount val="5"/>
                <c:pt idx="0">
                  <c:v>9.7556168703192753E-2</c:v>
                </c:pt>
                <c:pt idx="1">
                  <c:v>0.14365522745411013</c:v>
                </c:pt>
                <c:pt idx="2">
                  <c:v>0.15855354659248957</c:v>
                </c:pt>
                <c:pt idx="3">
                  <c:v>0.18686868686868688</c:v>
                </c:pt>
                <c:pt idx="4">
                  <c:v>0.11269420777547075</c:v>
                </c:pt>
              </c:numCache>
            </c:numRef>
          </c:val>
          <c:extLst>
            <c:ext xmlns:c16="http://schemas.microsoft.com/office/drawing/2014/chart" uri="{C3380CC4-5D6E-409C-BE32-E72D297353CC}">
              <c16:uniqueId val="{00000002-BD50-41BC-B8BE-F3EEC19FD8A3}"/>
            </c:ext>
          </c:extLst>
        </c:ser>
        <c:ser>
          <c:idx val="0"/>
          <c:order val="3"/>
          <c:tx>
            <c:strRef>
              <c:f>'F45'!$A$16</c:f>
              <c:strCache>
                <c:ptCount val="1"/>
                <c:pt idx="0">
                  <c:v>Less than once a year</c:v>
                </c:pt>
              </c:strCache>
            </c:strRef>
          </c:tx>
          <c:spPr>
            <a:solidFill>
              <a:srgbClr val="4298B5">
                <a:lumMod val="40000"/>
                <a:lumOff val="60000"/>
              </a:srgbClr>
            </a:solidFill>
            <a:ln>
              <a:solidFill>
                <a:srgbClr val="4298B5">
                  <a:lumMod val="40000"/>
                  <a:lumOff val="60000"/>
                </a:srgbClr>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'F45'!$B$16:$F$16</c:f>
              <c:numCache>
                <c:formatCode>0%</c:formatCode>
                <c:ptCount val="5"/>
                <c:pt idx="0">
                  <c:v>0.12524635396137171</c:v>
                </c:pt>
                <c:pt idx="1">
                  <c:v>0.13447725458898643</c:v>
                </c:pt>
                <c:pt idx="2">
                  <c:v>0.13351877607788595</c:v>
                </c:pt>
                <c:pt idx="3">
                  <c:v>0.10437710437710437</c:v>
                </c:pt>
                <c:pt idx="4">
                  <c:v>0.12636929906207489</c:v>
                </c:pt>
              </c:numCache>
            </c:numRef>
          </c:val>
          <c:extLst>
            <c:ext xmlns:c16="http://schemas.microsoft.com/office/drawing/2014/chart" uri="{C3380CC4-5D6E-409C-BE32-E72D297353CC}">
              <c16:uniqueId val="{00000003-BD50-41BC-B8BE-F3EEC19FD8A3}"/>
            </c:ext>
          </c:extLst>
        </c:ser>
        <c:ser>
          <c:idx val="4"/>
          <c:order val="4"/>
          <c:tx>
            <c:strRef>
              <c:f>'F45'!$A$17</c:f>
              <c:strCache>
                <c:ptCount val="1"/>
                <c:pt idx="0">
                  <c:v>Not at all</c:v>
                </c:pt>
              </c:strCache>
            </c:strRef>
          </c:tx>
          <c:spPr>
            <a:solidFill>
              <a:srgbClr val="4298B5">
                <a:lumMod val="20000"/>
                <a:lumOff val="80000"/>
              </a:srgbClr>
            </a:solidFill>
            <a:ln>
              <a:solidFill>
                <a:srgbClr val="4298B5">
                  <a:lumMod val="20000"/>
                  <a:lumOff val="80000"/>
                </a:srgbClr>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'F45'!$B$17:$F$17</c:f>
              <c:numCache>
                <c:formatCode>0%</c:formatCode>
                <c:ptCount val="5"/>
                <c:pt idx="0">
                  <c:v>0.31286953094205755</c:v>
                </c:pt>
                <c:pt idx="1">
                  <c:v>0.24620909816440542</c:v>
                </c:pt>
                <c:pt idx="2">
                  <c:v>0.1808066759388039</c:v>
                </c:pt>
                <c:pt idx="3">
                  <c:v>0.11447811447811448</c:v>
                </c:pt>
                <c:pt idx="4">
                  <c:v>0.28574497028710533</c:v>
                </c:pt>
              </c:numCache>
            </c:numRef>
          </c:val>
          <c:extLst>
            <c:ext xmlns:c16="http://schemas.microsoft.com/office/drawing/2014/chart" uri="{C3380CC4-5D6E-409C-BE32-E72D297353CC}">
              <c16:uniqueId val="{00000004-BD50-41BC-B8BE-F3EEC19FD8A3}"/>
            </c:ext>
          </c:extLst>
        </c:ser>
        <c:ser>
          <c:idx val="5"/>
          <c:order val="5"/>
          <c:tx>
            <c:strRef>
              <c:f>'F45'!$A$18</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'F45'!$B$12:$F$12</c:f>
              <c:strCache>
                <c:ptCount val="5"/>
                <c:pt idx="0">
                  <c:v>6-19 employees</c:v>
                </c:pt>
                <c:pt idx="1">
                  <c:v>20–49 employees</c:v>
                </c:pt>
                <c:pt idx="2">
                  <c:v>50–99 employees</c:v>
                </c:pt>
                <c:pt idx="3">
                  <c:v>100+ employees</c:v>
                </c:pt>
                <c:pt idx="4">
                  <c:v>Overall</c:v>
                </c:pt>
              </c:strCache>
            </c:strRef>
          </c:cat>
          <c:val>
            <c:numRef>
              <c:f>'F45'!$B$18:$F$18</c:f>
              <c:numCache>
                <c:formatCode>0%</c:formatCode>
                <c:ptCount val="5"/>
                <c:pt idx="0">
                  <c:v>0.137761135199054</c:v>
                </c:pt>
                <c:pt idx="1">
                  <c:v>9.5371109337589785E-2</c:v>
                </c:pt>
                <c:pt idx="2">
                  <c:v>8.9012517385257298E-2</c:v>
                </c:pt>
                <c:pt idx="3">
                  <c:v>9.9326599326599332E-2</c:v>
                </c:pt>
                <c:pt idx="4">
                  <c:v>0.12601131237917951</c:v>
                </c:pt>
              </c:numCache>
            </c:numRef>
          </c:val>
          <c:extLst>
            <c:ext xmlns:c16="http://schemas.microsoft.com/office/drawing/2014/chart" uri="{C3380CC4-5D6E-409C-BE32-E72D297353CC}">
              <c16:uniqueId val="{00000005-BD50-41BC-B8BE-F3EEC19FD8A3}"/>
            </c:ext>
          </c:extLst>
        </c:ser>
        <c:dLbls>
          <c:showLegendKey val="0"/>
          <c:showVal val="0"/>
          <c:showCatName val="0"/>
          <c:showSerName val="0"/>
          <c:showPercent val="0"/>
          <c:showBubbleSize val="0"/>
        </c:dLbls>
        <c:gapWidth val="150"/>
        <c:overlap val="100"/>
        <c:axId val="786770528"/>
        <c:axId val="786765936"/>
        <c:extLst>
          <c:ext xmlns:c15="http://schemas.microsoft.com/office/drawing/2012/chart" uri="{02D57815-91ED-43cb-92C2-25804820EDAC}">
            <c15:filteredBarSeries>
              <c15:ser>
                <c:idx val="6"/>
                <c:order val="6"/>
                <c:tx>
                  <c:strRef>
                    <c:extLst>
                      <c:ext uri="{02D57815-91ED-43cb-92C2-25804820EDAC}">
                        <c15:formulaRef>
                          <c15:sqref>'F45'!$A$19</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'F45'!$B$12:$F$12</c15:sqref>
                        </c15:formulaRef>
                      </c:ext>
                    </c:extLst>
                    <c:strCache>
                      <c:ptCount val="5"/>
                      <c:pt idx="0">
                        <c:v>6-19 employees</c:v>
                      </c:pt>
                      <c:pt idx="1">
                        <c:v>20–49 employees</c:v>
                      </c:pt>
                      <c:pt idx="2">
                        <c:v>50–99 employees</c:v>
                      </c:pt>
                      <c:pt idx="3">
                        <c:v>100+ employees</c:v>
                      </c:pt>
                      <c:pt idx="4">
                        <c:v>Overall</c:v>
                      </c:pt>
                    </c:strCache>
                  </c:strRef>
                </c:cat>
                <c:val>
                  <c:numRef>
                    <c:extLst>
                      <c:ext uri="{02D57815-91ED-43cb-92C2-25804820EDAC}">
                        <c15:formulaRef>
                          <c15:sqref>'F45'!$B$19:$F$19</c15:sqref>
                        </c15:formulaRef>
                      </c:ext>
                    </c:extLst>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7-BD50-41BC-B8BE-F3EEC19FD8A3}"/>
                  </c:ext>
                </c:extLst>
              </c15:ser>
            </c15:filteredBarSeries>
          </c:ext>
        </c:extLst>
      </c:barChart>
      <c:lineChart>
        <c:grouping val="standard"/>
        <c:varyColors val="0"/>
        <c:ser>
          <c:idx val="7"/>
          <c:order val="7"/>
          <c:tx>
            <c:strRef>
              <c:f>'F45'!$A$20</c:f>
              <c:strCache>
                <c:ptCount val="1"/>
                <c:pt idx="0">
                  <c:v>Complaints procedures</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'F45'!$B$12:$F$12</c:f>
              <c:strCache>
                <c:ptCount val="5"/>
                <c:pt idx="0">
                  <c:v>6-19 employees</c:v>
                </c:pt>
                <c:pt idx="1">
                  <c:v>20–49 employees</c:v>
                </c:pt>
                <c:pt idx="2">
                  <c:v>50–99 employees</c:v>
                </c:pt>
                <c:pt idx="3">
                  <c:v>100+ employees</c:v>
                </c:pt>
                <c:pt idx="4">
                  <c:v>Overall</c:v>
                </c:pt>
              </c:strCache>
            </c:strRef>
          </c:cat>
          <c:val>
            <c:numRef>
              <c:f>'F45'!$B$20:$F$20</c:f>
              <c:numCache>
                <c:formatCode>0%</c:formatCode>
                <c:ptCount val="5"/>
                <c:pt idx="0">
                  <c:v>0.76907155529272619</c:v>
                </c:pt>
                <c:pt idx="1">
                  <c:v>0.81984854523714623</c:v>
                </c:pt>
                <c:pt idx="2">
                  <c:v>0.86350974930362112</c:v>
                </c:pt>
                <c:pt idx="3">
                  <c:v>0.90524534686971236</c:v>
                </c:pt>
                <c:pt idx="4">
                  <c:v>0.7888140933829848</c:v>
                </c:pt>
              </c:numCache>
            </c:numRef>
          </c:val>
          <c:smooth val="0"/>
          <c:extLst>
            <c:ext xmlns:c16="http://schemas.microsoft.com/office/drawing/2014/chart" uri="{C3380CC4-5D6E-409C-BE32-E72D297353CC}">
              <c16:uniqueId val="{00000006-BD50-41BC-B8BE-F3EEC19FD8A3}"/>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4.273400673400673E-3"/>
              <c:y val="0.2132407091383841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71555075811837343"/>
          <c:y val="5.8155119165549794E-2"/>
          <c:w val="0.28444924188162662"/>
          <c:h val="0.531800940051125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3"/>
          <c:order val="0"/>
          <c:tx>
            <c:strRef>
              <c:f>'F46'!$B$13</c:f>
              <c:strCache>
                <c:ptCount val="1"/>
                <c:pt idx="0">
                  <c:v>A great deal</c:v>
                </c:pt>
              </c:strCache>
            </c:strRef>
          </c:tx>
          <c:spPr>
            <a:solidFill>
              <a:srgbClr val="4298B5">
                <a:lumMod val="75000"/>
              </a:srgbClr>
            </a:solidFill>
            <a:ln>
              <a:solidFill>
                <a:srgbClr val="4298B5">
                  <a:lumMod val="75000"/>
                </a:srgbClr>
              </a:solidFill>
            </a:ln>
            <a:effectLst/>
          </c:spPr>
          <c:invertIfNegative val="0"/>
          <c:cat>
            <c:strRef>
              <c:f>'F46'!$C$12:$G$12</c:f>
              <c:strCache>
                <c:ptCount val="5"/>
                <c:pt idx="0">
                  <c:v>6-19 employees</c:v>
                </c:pt>
                <c:pt idx="1">
                  <c:v>20–49 employees</c:v>
                </c:pt>
                <c:pt idx="2">
                  <c:v>50–99 employees</c:v>
                </c:pt>
                <c:pt idx="3">
                  <c:v>100+ employees</c:v>
                </c:pt>
                <c:pt idx="4">
                  <c:v>Overall</c:v>
                </c:pt>
              </c:strCache>
            </c:strRef>
          </c:cat>
          <c:val>
            <c:numRef>
              <c:f>'F46'!$C$13:$G$13</c:f>
              <c:numCache>
                <c:formatCode>0%</c:formatCode>
                <c:ptCount val="5"/>
                <c:pt idx="0">
                  <c:v>0.41913866167340103</c:v>
                </c:pt>
                <c:pt idx="1">
                  <c:v>0.3805345033905066</c:v>
                </c:pt>
                <c:pt idx="2">
                  <c:v>0.39888423988842397</c:v>
                </c:pt>
                <c:pt idx="3">
                  <c:v>0.42398648648648651</c:v>
                </c:pt>
                <c:pt idx="4">
                  <c:v>0.41135615065158243</c:v>
                </c:pt>
              </c:numCache>
            </c:numRef>
          </c:val>
          <c:extLst>
            <c:ext xmlns:c16="http://schemas.microsoft.com/office/drawing/2014/chart" uri="{C3380CC4-5D6E-409C-BE32-E72D297353CC}">
              <c16:uniqueId val="{00000000-41EC-40F3-99FF-2B84C80CD68D}"/>
            </c:ext>
          </c:extLst>
        </c:ser>
        <c:ser>
          <c:idx val="2"/>
          <c:order val="1"/>
          <c:tx>
            <c:strRef>
              <c:f>'F46'!$B$14</c:f>
              <c:strCache>
                <c:ptCount val="1"/>
                <c:pt idx="0">
                  <c:v>A moderate amount</c:v>
                </c:pt>
              </c:strCache>
            </c:strRef>
          </c:tx>
          <c:spPr>
            <a:solidFill>
              <a:srgbClr val="4298B5"/>
            </a:solidFill>
            <a:ln>
              <a:solidFill>
                <a:srgbClr val="4298B5"/>
              </a:solidFill>
            </a:ln>
            <a:effectLst/>
          </c:spPr>
          <c:invertIfNegative val="0"/>
          <c:cat>
            <c:strRef>
              <c:f>'F46'!$C$12:$G$12</c:f>
              <c:strCache>
                <c:ptCount val="5"/>
                <c:pt idx="0">
                  <c:v>6-19 employees</c:v>
                </c:pt>
                <c:pt idx="1">
                  <c:v>20–49 employees</c:v>
                </c:pt>
                <c:pt idx="2">
                  <c:v>50–99 employees</c:v>
                </c:pt>
                <c:pt idx="3">
                  <c:v>100+ employees</c:v>
                </c:pt>
                <c:pt idx="4">
                  <c:v>Overall</c:v>
                </c:pt>
              </c:strCache>
            </c:strRef>
          </c:cat>
          <c:val>
            <c:numRef>
              <c:f>'F46'!$C$14:$G$14</c:f>
              <c:numCache>
                <c:formatCode>0%</c:formatCode>
                <c:ptCount val="5"/>
                <c:pt idx="0">
                  <c:v>0.25179856115107913</c:v>
                </c:pt>
                <c:pt idx="1">
                  <c:v>0.27203829278021541</c:v>
                </c:pt>
                <c:pt idx="2">
                  <c:v>0.26638772663877264</c:v>
                </c:pt>
                <c:pt idx="3">
                  <c:v>0.26182432432432434</c:v>
                </c:pt>
                <c:pt idx="4">
                  <c:v>0.25662322783903768</c:v>
                </c:pt>
              </c:numCache>
            </c:numRef>
          </c:val>
          <c:extLst>
            <c:ext xmlns:c16="http://schemas.microsoft.com/office/drawing/2014/chart" uri="{C3380CC4-5D6E-409C-BE32-E72D297353CC}">
              <c16:uniqueId val="{00000001-41EC-40F3-99FF-2B84C80CD68D}"/>
            </c:ext>
          </c:extLst>
        </c:ser>
        <c:ser>
          <c:idx val="1"/>
          <c:order val="2"/>
          <c:tx>
            <c:strRef>
              <c:f>'F46'!$B$15</c:f>
              <c:strCache>
                <c:ptCount val="1"/>
                <c:pt idx="0">
                  <c:v>A small amount</c:v>
                </c:pt>
              </c:strCache>
            </c:strRef>
          </c:tx>
          <c:spPr>
            <a:solidFill>
              <a:srgbClr val="4298B5">
                <a:lumMod val="60000"/>
                <a:lumOff val="40000"/>
              </a:srgbClr>
            </a:solidFill>
            <a:ln>
              <a:solidFill>
                <a:srgbClr val="4298B5">
                  <a:lumMod val="60000"/>
                  <a:lumOff val="40000"/>
                </a:srgbClr>
              </a:solidFill>
            </a:ln>
            <a:effectLst/>
          </c:spPr>
          <c:invertIfNegative val="0"/>
          <c:cat>
            <c:strRef>
              <c:f>'F46'!$C$12:$G$12</c:f>
              <c:strCache>
                <c:ptCount val="5"/>
                <c:pt idx="0">
                  <c:v>6-19 employees</c:v>
                </c:pt>
                <c:pt idx="1">
                  <c:v>20–49 employees</c:v>
                </c:pt>
                <c:pt idx="2">
                  <c:v>50–99 employees</c:v>
                </c:pt>
                <c:pt idx="3">
                  <c:v>100+ employees</c:v>
                </c:pt>
                <c:pt idx="4">
                  <c:v>Overall</c:v>
                </c:pt>
              </c:strCache>
            </c:strRef>
          </c:cat>
          <c:val>
            <c:numRef>
              <c:f>'F46'!$C$15:$G$15</c:f>
              <c:numCache>
                <c:formatCode>0%</c:formatCode>
                <c:ptCount val="5"/>
                <c:pt idx="0">
                  <c:v>0.18133438454715681</c:v>
                </c:pt>
                <c:pt idx="1">
                  <c:v>0.24291982449142402</c:v>
                </c:pt>
                <c:pt idx="2">
                  <c:v>0.2384937238493724</c:v>
                </c:pt>
                <c:pt idx="3">
                  <c:v>0.25</c:v>
                </c:pt>
                <c:pt idx="4">
                  <c:v>0.19819561792925677</c:v>
                </c:pt>
              </c:numCache>
            </c:numRef>
          </c:val>
          <c:extLst>
            <c:ext xmlns:c16="http://schemas.microsoft.com/office/drawing/2014/chart" uri="{C3380CC4-5D6E-409C-BE32-E72D297353CC}">
              <c16:uniqueId val="{00000002-41EC-40F3-99FF-2B84C80CD68D}"/>
            </c:ext>
          </c:extLst>
        </c:ser>
        <c:ser>
          <c:idx val="0"/>
          <c:order val="3"/>
          <c:tx>
            <c:strRef>
              <c:f>'F46'!$B$16</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cat>
            <c:strRef>
              <c:f>'F46'!$C$12:$G$12</c:f>
              <c:strCache>
                <c:ptCount val="5"/>
                <c:pt idx="0">
                  <c:v>6-19 employees</c:v>
                </c:pt>
                <c:pt idx="1">
                  <c:v>20–49 employees</c:v>
                </c:pt>
                <c:pt idx="2">
                  <c:v>50–99 employees</c:v>
                </c:pt>
                <c:pt idx="3">
                  <c:v>100+ employees</c:v>
                </c:pt>
                <c:pt idx="4">
                  <c:v>Overall</c:v>
                </c:pt>
              </c:strCache>
            </c:strRef>
          </c:cat>
          <c:val>
            <c:numRef>
              <c:f>'F46'!$C$16:$G$16</c:f>
              <c:numCache>
                <c:formatCode>0%</c:formatCode>
                <c:ptCount val="5"/>
                <c:pt idx="0">
                  <c:v>0.12614565881541343</c:v>
                </c:pt>
                <c:pt idx="1">
                  <c:v>8.3366573593936982E-2</c:v>
                </c:pt>
                <c:pt idx="2">
                  <c:v>7.8103207810320777E-2</c:v>
                </c:pt>
                <c:pt idx="3">
                  <c:v>5.0675675675675678E-2</c:v>
                </c:pt>
                <c:pt idx="4">
                  <c:v>0.1127738794214521</c:v>
                </c:pt>
              </c:numCache>
            </c:numRef>
          </c:val>
          <c:extLst>
            <c:ext xmlns:c16="http://schemas.microsoft.com/office/drawing/2014/chart" uri="{C3380CC4-5D6E-409C-BE32-E72D297353CC}">
              <c16:uniqueId val="{00000003-41EC-40F3-99FF-2B84C80CD68D}"/>
            </c:ext>
          </c:extLst>
        </c:ser>
        <c:ser>
          <c:idx val="4"/>
          <c:order val="4"/>
          <c:tx>
            <c:strRef>
              <c:f>'F46'!$B$17</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'F46'!$C$12:$G$12</c:f>
              <c:strCache>
                <c:ptCount val="5"/>
                <c:pt idx="0">
                  <c:v>6-19 employees</c:v>
                </c:pt>
                <c:pt idx="1">
                  <c:v>20–49 employees</c:v>
                </c:pt>
                <c:pt idx="2">
                  <c:v>50–99 employees</c:v>
                </c:pt>
                <c:pt idx="3">
                  <c:v>100+ employees</c:v>
                </c:pt>
                <c:pt idx="4">
                  <c:v>Overall</c:v>
                </c:pt>
              </c:strCache>
            </c:strRef>
          </c:cat>
          <c:val>
            <c:numRef>
              <c:f>'F46'!$C$17:$G$17</c:f>
              <c:numCache>
                <c:formatCode>0%</c:formatCode>
                <c:ptCount val="5"/>
                <c:pt idx="0">
                  <c:v>2.1582733812949641E-2</c:v>
                </c:pt>
                <c:pt idx="1">
                  <c:v>2.1140805743917031E-2</c:v>
                </c:pt>
                <c:pt idx="2">
                  <c:v>1.813110181311018E-2</c:v>
                </c:pt>
                <c:pt idx="3">
                  <c:v>1.3513513513513514E-2</c:v>
                </c:pt>
                <c:pt idx="4">
                  <c:v>2.105112415867106E-2</c:v>
                </c:pt>
              </c:numCache>
            </c:numRef>
          </c:val>
          <c:extLst>
            <c:ext xmlns:c16="http://schemas.microsoft.com/office/drawing/2014/chart" uri="{C3380CC4-5D6E-409C-BE32-E72D297353CC}">
              <c16:uniqueId val="{00000004-41EC-40F3-99FF-2B84C80CD68D}"/>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535353535354E-3"/>
              <c:y val="0.2132072222222222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70886380471380472"/>
          <c:h val="0.7639934465321232"/>
        </c:manualLayout>
      </c:layout>
      <c:barChart>
        <c:barDir val="col"/>
        <c:grouping val="percentStacked"/>
        <c:varyColors val="0"/>
        <c:ser>
          <c:idx val="0"/>
          <c:order val="0"/>
          <c:tx>
            <c:strRef>
              <c:f>'F47'!$B$16</c:f>
              <c:strCache>
                <c:ptCount val="1"/>
                <c:pt idx="0">
                  <c:v>Very closely</c:v>
                </c:pt>
              </c:strCache>
            </c:strRef>
          </c:tx>
          <c:spPr>
            <a:solidFill>
              <a:srgbClr val="4298B5">
                <a:lumMod val="75000"/>
              </a:srgbClr>
            </a:solidFill>
            <a:ln>
              <a:solidFill>
                <a:srgbClr val="4298B5">
                  <a:lumMod val="75000"/>
                </a:srgbClr>
              </a:solidFill>
            </a:ln>
            <a:effectLst/>
          </c:spPr>
          <c:invertIfNegative val="0"/>
          <c:cat>
            <c:strRef>
              <c:f>'F47'!$C$12:$G$12</c:f>
              <c:strCache>
                <c:ptCount val="5"/>
                <c:pt idx="0">
                  <c:v>6-19 employees</c:v>
                </c:pt>
                <c:pt idx="1">
                  <c:v>20–49 employees</c:v>
                </c:pt>
                <c:pt idx="2">
                  <c:v>50–99 employees</c:v>
                </c:pt>
                <c:pt idx="3">
                  <c:v>100+ employees</c:v>
                </c:pt>
                <c:pt idx="4">
                  <c:v>Overall</c:v>
                </c:pt>
              </c:strCache>
            </c:strRef>
          </c:cat>
          <c:val>
            <c:numRef>
              <c:f>'F47'!$C$16:$G$16</c:f>
              <c:numCache>
                <c:formatCode>0%</c:formatCode>
                <c:ptCount val="5"/>
                <c:pt idx="0">
                  <c:v>0.19816712652739457</c:v>
                </c:pt>
                <c:pt idx="1">
                  <c:v>0.24162679425837322</c:v>
                </c:pt>
                <c:pt idx="2">
                  <c:v>0.26425591098748263</c:v>
                </c:pt>
                <c:pt idx="3">
                  <c:v>0.29898648648648651</c:v>
                </c:pt>
                <c:pt idx="4">
                  <c:v>0.21360544217687075</c:v>
                </c:pt>
              </c:numCache>
            </c:numRef>
          </c:val>
          <c:extLst>
            <c:ext xmlns:c16="http://schemas.microsoft.com/office/drawing/2014/chart" uri="{C3380CC4-5D6E-409C-BE32-E72D297353CC}">
              <c16:uniqueId val="{00000000-7190-4478-ADCD-22C01371812A}"/>
            </c:ext>
          </c:extLst>
        </c:ser>
        <c:ser>
          <c:idx val="1"/>
          <c:order val="1"/>
          <c:tx>
            <c:strRef>
              <c:f>'F47'!$B$15</c:f>
              <c:strCache>
                <c:ptCount val="1"/>
                <c:pt idx="0">
                  <c:v>Quite closely</c:v>
                </c:pt>
              </c:strCache>
            </c:strRef>
          </c:tx>
          <c:spPr>
            <a:solidFill>
              <a:srgbClr val="4298B5"/>
            </a:solidFill>
            <a:ln>
              <a:solidFill>
                <a:srgbClr val="4298B5"/>
              </a:solidFill>
            </a:ln>
            <a:effectLst/>
          </c:spPr>
          <c:invertIfNegative val="0"/>
          <c:cat>
            <c:strRef>
              <c:f>'F47'!$C$12:$G$12</c:f>
              <c:strCache>
                <c:ptCount val="5"/>
                <c:pt idx="0">
                  <c:v>6-19 employees</c:v>
                </c:pt>
                <c:pt idx="1">
                  <c:v>20–49 employees</c:v>
                </c:pt>
                <c:pt idx="2">
                  <c:v>50–99 employees</c:v>
                </c:pt>
                <c:pt idx="3">
                  <c:v>100+ employees</c:v>
                </c:pt>
                <c:pt idx="4">
                  <c:v>Overall</c:v>
                </c:pt>
              </c:strCache>
            </c:strRef>
          </c:cat>
          <c:val>
            <c:numRef>
              <c:f>'F47'!$C$15:$G$15</c:f>
              <c:numCache>
                <c:formatCode>0%</c:formatCode>
                <c:ptCount val="5"/>
                <c:pt idx="0">
                  <c:v>0.40283799763500194</c:v>
                </c:pt>
                <c:pt idx="1">
                  <c:v>0.46969696969696972</c:v>
                </c:pt>
                <c:pt idx="2">
                  <c:v>0.47148817802503479</c:v>
                </c:pt>
                <c:pt idx="3">
                  <c:v>0.47297297297297297</c:v>
                </c:pt>
                <c:pt idx="4">
                  <c:v>0.42148227712137487</c:v>
                </c:pt>
              </c:numCache>
            </c:numRef>
          </c:val>
          <c:extLst>
            <c:ext xmlns:c16="http://schemas.microsoft.com/office/drawing/2014/chart" uri="{C3380CC4-5D6E-409C-BE32-E72D297353CC}">
              <c16:uniqueId val="{00000001-7190-4478-ADCD-22C01371812A}"/>
            </c:ext>
          </c:extLst>
        </c:ser>
        <c:ser>
          <c:idx val="2"/>
          <c:order val="2"/>
          <c:tx>
            <c:strRef>
              <c:f>'F47'!$B$14</c:f>
              <c:strCache>
                <c:ptCount val="1"/>
                <c:pt idx="0">
                  <c:v>Not closely</c:v>
                </c:pt>
              </c:strCache>
            </c:strRef>
          </c:tx>
          <c:spPr>
            <a:solidFill>
              <a:srgbClr val="4298B5">
                <a:lumMod val="60000"/>
                <a:lumOff val="40000"/>
              </a:srgbClr>
            </a:solidFill>
            <a:ln>
              <a:solidFill>
                <a:srgbClr val="4298B5">
                  <a:lumMod val="60000"/>
                  <a:lumOff val="40000"/>
                </a:srgbClr>
              </a:solidFill>
            </a:ln>
            <a:effectLst/>
          </c:spPr>
          <c:invertIfNegative val="0"/>
          <c:cat>
            <c:strRef>
              <c:f>'F47'!$C$12:$G$12</c:f>
              <c:strCache>
                <c:ptCount val="5"/>
                <c:pt idx="0">
                  <c:v>6-19 employees</c:v>
                </c:pt>
                <c:pt idx="1">
                  <c:v>20–49 employees</c:v>
                </c:pt>
                <c:pt idx="2">
                  <c:v>50–99 employees</c:v>
                </c:pt>
                <c:pt idx="3">
                  <c:v>100+ employees</c:v>
                </c:pt>
                <c:pt idx="4">
                  <c:v>Overall</c:v>
                </c:pt>
              </c:strCache>
            </c:strRef>
          </c:cat>
          <c:val>
            <c:numRef>
              <c:f>'F47'!$C$14:$G$14</c:f>
              <c:numCache>
                <c:formatCode>0%</c:formatCode>
                <c:ptCount val="5"/>
                <c:pt idx="0">
                  <c:v>0.21186440677966101</c:v>
                </c:pt>
                <c:pt idx="1">
                  <c:v>0.1686602870813397</c:v>
                </c:pt>
                <c:pt idx="2">
                  <c:v>0.17663421418636996</c:v>
                </c:pt>
                <c:pt idx="3">
                  <c:v>0.16891891891891891</c:v>
                </c:pt>
                <c:pt idx="4">
                  <c:v>0.20042964554242751</c:v>
                </c:pt>
              </c:numCache>
            </c:numRef>
          </c:val>
          <c:extLst>
            <c:ext xmlns:c16="http://schemas.microsoft.com/office/drawing/2014/chart" uri="{C3380CC4-5D6E-409C-BE32-E72D297353CC}">
              <c16:uniqueId val="{00000002-7190-4478-ADCD-22C01371812A}"/>
            </c:ext>
          </c:extLst>
        </c:ser>
        <c:ser>
          <c:idx val="3"/>
          <c:order val="3"/>
          <c:tx>
            <c:strRef>
              <c:f>'F47'!$B$13</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cat>
            <c:strRef>
              <c:f>'F47'!$C$12:$G$12</c:f>
              <c:strCache>
                <c:ptCount val="5"/>
                <c:pt idx="0">
                  <c:v>6-19 employees</c:v>
                </c:pt>
                <c:pt idx="1">
                  <c:v>20–49 employees</c:v>
                </c:pt>
                <c:pt idx="2">
                  <c:v>50–99 employees</c:v>
                </c:pt>
                <c:pt idx="3">
                  <c:v>100+ employees</c:v>
                </c:pt>
                <c:pt idx="4">
                  <c:v>Overall</c:v>
                </c:pt>
              </c:strCache>
            </c:strRef>
          </c:cat>
          <c:val>
            <c:numRef>
              <c:f>'F47'!$C$13:$G$13</c:f>
              <c:numCache>
                <c:formatCode>0%</c:formatCode>
                <c:ptCount val="5"/>
                <c:pt idx="0">
                  <c:v>0.13973196689002759</c:v>
                </c:pt>
                <c:pt idx="1">
                  <c:v>8.4928229665071769E-2</c:v>
                </c:pt>
                <c:pt idx="2">
                  <c:v>5.702364394993046E-2</c:v>
                </c:pt>
                <c:pt idx="3">
                  <c:v>3.0405405405405407E-2</c:v>
                </c:pt>
                <c:pt idx="4">
                  <c:v>0.12101682778374508</c:v>
                </c:pt>
              </c:numCache>
            </c:numRef>
          </c:val>
          <c:extLst>
            <c:ext xmlns:c16="http://schemas.microsoft.com/office/drawing/2014/chart" uri="{C3380CC4-5D6E-409C-BE32-E72D297353CC}">
              <c16:uniqueId val="{00000003-7190-4478-ADCD-22C01371812A}"/>
            </c:ext>
          </c:extLst>
        </c:ser>
        <c:ser>
          <c:idx val="4"/>
          <c:order val="4"/>
          <c:tx>
            <c:strRef>
              <c:f>'F47'!$B$17</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'F47'!$C$12:$G$12</c:f>
              <c:strCache>
                <c:ptCount val="5"/>
                <c:pt idx="0">
                  <c:v>6-19 employees</c:v>
                </c:pt>
                <c:pt idx="1">
                  <c:v>20–49 employees</c:v>
                </c:pt>
                <c:pt idx="2">
                  <c:v>50–99 employees</c:v>
                </c:pt>
                <c:pt idx="3">
                  <c:v>100+ employees</c:v>
                </c:pt>
                <c:pt idx="4">
                  <c:v>Overall</c:v>
                </c:pt>
              </c:strCache>
            </c:strRef>
          </c:cat>
          <c:val>
            <c:numRef>
              <c:f>'F47'!$C$17:$G$17</c:f>
              <c:numCache>
                <c:formatCode>0%</c:formatCode>
                <c:ptCount val="5"/>
                <c:pt idx="0">
                  <c:v>4.7398502167914858E-2</c:v>
                </c:pt>
                <c:pt idx="1">
                  <c:v>3.5087719298245612E-2</c:v>
                </c:pt>
                <c:pt idx="2">
                  <c:v>3.0598052851182198E-2</c:v>
                </c:pt>
                <c:pt idx="3">
                  <c:v>2.8716216216216218E-2</c:v>
                </c:pt>
                <c:pt idx="4">
                  <c:v>4.3465807375581811E-2</c:v>
                </c:pt>
              </c:numCache>
            </c:numRef>
          </c:val>
          <c:extLst>
            <c:ext xmlns:c16="http://schemas.microsoft.com/office/drawing/2014/chart" uri="{C3380CC4-5D6E-409C-BE32-E72D297353CC}">
              <c16:uniqueId val="{00000004-7190-4478-ADCD-22C01371812A}"/>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a:t>
                </a:r>
                <a:r>
                  <a:rPr lang="en-NZ" baseline="0"/>
                  <a:t> of businesses</a:t>
                </a:r>
                <a:endParaRPr lang="en-NZ"/>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85488215488215"/>
          <c:y val="2.2649010860296276E-2"/>
          <c:w val="0.83262659932659933"/>
          <c:h val="0.52600241670908154"/>
        </c:manualLayout>
      </c:layout>
      <c:barChart>
        <c:barDir val="col"/>
        <c:grouping val="clustered"/>
        <c:varyColors val="0"/>
        <c:ser>
          <c:idx val="0"/>
          <c:order val="0"/>
          <c:tx>
            <c:strRef>
              <c:f>'F48'!$C$3</c:f>
              <c:strCache>
                <c:ptCount val="1"/>
                <c:pt idx="0">
                  <c:v>Main customer</c:v>
                </c:pt>
              </c:strCache>
            </c:strRef>
          </c:tx>
          <c:spPr>
            <a:solidFill>
              <a:srgbClr val="4298B5"/>
            </a:solidFill>
            <a:ln>
              <a:noFill/>
            </a:ln>
            <a:effectLst/>
          </c:spPr>
          <c:invertIfNegative val="0"/>
          <c:cat>
            <c:strRef>
              <c:f>'F48'!$B$18:$B$26</c:f>
              <c:strCache>
                <c:ptCount val="9"/>
                <c:pt idx="0">
                  <c:v>End-consumers/customers</c:v>
                </c:pt>
                <c:pt idx="1">
                  <c:v>Other NZ businesses, 
to supply the private market</c:v>
                </c:pt>
                <c:pt idx="2">
                  <c:v>Central government</c:v>
                </c:pt>
                <c:pt idx="3">
                  <c:v>Foreign businesses</c:v>
                </c:pt>
                <c:pt idx="4">
                  <c:v>Local council (eg District, City or Regional Councils)</c:v>
                </c:pt>
                <c:pt idx="5">
                  <c:v>Other NZ businesses, 
to supply the government</c:v>
                </c:pt>
                <c:pt idx="6">
                  <c:v>State Owned Enterprises and/or universities</c:v>
                </c:pt>
                <c:pt idx="7">
                  <c:v>Foreign government organisations</c:v>
                </c:pt>
                <c:pt idx="8">
                  <c:v>Other</c:v>
                </c:pt>
              </c:strCache>
            </c:strRef>
          </c:cat>
          <c:val>
            <c:numRef>
              <c:f>'F48'!$C$18:$C$26</c:f>
              <c:numCache>
                <c:formatCode>0%</c:formatCode>
                <c:ptCount val="9"/>
                <c:pt idx="0">
                  <c:v>0.93033080337963625</c:v>
                </c:pt>
                <c:pt idx="1">
                  <c:v>0.62580552771015319</c:v>
                </c:pt>
                <c:pt idx="2">
                  <c:v>0.12788199914077045</c:v>
                </c:pt>
                <c:pt idx="3">
                  <c:v>6.1363310897894888E-2</c:v>
                </c:pt>
                <c:pt idx="4">
                  <c:v>5.3916654732922814E-2</c:v>
                </c:pt>
                <c:pt idx="5">
                  <c:v>2.8497780323643133E-2</c:v>
                </c:pt>
                <c:pt idx="6">
                  <c:v>1.8043820707432337E-2</c:v>
                </c:pt>
                <c:pt idx="7">
                  <c:v>4.7257625662322786E-3</c:v>
                </c:pt>
                <c:pt idx="8">
                  <c:v>0.14950594300443934</c:v>
                </c:pt>
              </c:numCache>
            </c:numRef>
          </c:val>
          <c:extLst>
            <c:ext xmlns:c16="http://schemas.microsoft.com/office/drawing/2014/chart" uri="{C3380CC4-5D6E-409C-BE32-E72D297353CC}">
              <c16:uniqueId val="{00000000-C420-4513-BDBA-9539C5CDA7DC}"/>
            </c:ext>
          </c:extLst>
        </c:ser>
        <c:ser>
          <c:idx val="1"/>
          <c:order val="1"/>
          <c:tx>
            <c:strRef>
              <c:f>'F48'!$D$3</c:f>
              <c:strCache>
                <c:ptCount val="1"/>
                <c:pt idx="0">
                  <c:v>Secondary customer</c:v>
                </c:pt>
              </c:strCache>
            </c:strRef>
          </c:tx>
          <c:spPr>
            <a:solidFill>
              <a:srgbClr val="4298B5">
                <a:lumMod val="60000"/>
                <a:lumOff val="40000"/>
              </a:srgbClr>
            </a:solidFill>
            <a:ln>
              <a:noFill/>
            </a:ln>
            <a:effectLst/>
          </c:spPr>
          <c:invertIfNegative val="0"/>
          <c:cat>
            <c:strRef>
              <c:f>'F48'!$B$18:$B$26</c:f>
              <c:strCache>
                <c:ptCount val="9"/>
                <c:pt idx="0">
                  <c:v>End-consumers/customers</c:v>
                </c:pt>
                <c:pt idx="1">
                  <c:v>Other NZ businesses, 
to supply the private market</c:v>
                </c:pt>
                <c:pt idx="2">
                  <c:v>Central government</c:v>
                </c:pt>
                <c:pt idx="3">
                  <c:v>Foreign businesses</c:v>
                </c:pt>
                <c:pt idx="4">
                  <c:v>Local council (eg District, City or Regional Councils)</c:v>
                </c:pt>
                <c:pt idx="5">
                  <c:v>Other NZ businesses, 
to supply the government</c:v>
                </c:pt>
                <c:pt idx="6">
                  <c:v>State Owned Enterprises and/or universities</c:v>
                </c:pt>
                <c:pt idx="7">
                  <c:v>Foreign government organisations</c:v>
                </c:pt>
                <c:pt idx="8">
                  <c:v>Other</c:v>
                </c:pt>
              </c:strCache>
            </c:strRef>
          </c:cat>
          <c:val>
            <c:numRef>
              <c:f>'F48'!$D$18:$D$26</c:f>
              <c:numCache>
                <c:formatCode>0%</c:formatCode>
                <c:ptCount val="9"/>
                <c:pt idx="0">
                  <c:v>0.52957181727051406</c:v>
                </c:pt>
                <c:pt idx="1">
                  <c:v>0.51245882858370329</c:v>
                </c:pt>
                <c:pt idx="2">
                  <c:v>0.49405699556064731</c:v>
                </c:pt>
                <c:pt idx="3">
                  <c:v>0.22218244307604182</c:v>
                </c:pt>
                <c:pt idx="4">
                  <c:v>0.45424602606329656</c:v>
                </c:pt>
                <c:pt idx="5">
                  <c:v>0.29192324215953031</c:v>
                </c:pt>
                <c:pt idx="6">
                  <c:v>0.32972934268938853</c:v>
                </c:pt>
                <c:pt idx="7">
                  <c:v>0.13568666762136616</c:v>
                </c:pt>
                <c:pt idx="8">
                  <c:v>0.81913217814692829</c:v>
                </c:pt>
              </c:numCache>
            </c:numRef>
          </c:val>
          <c:extLst>
            <c:ext xmlns:c16="http://schemas.microsoft.com/office/drawing/2014/chart" uri="{C3380CC4-5D6E-409C-BE32-E72D297353CC}">
              <c16:uniqueId val="{00000001-C420-4513-BDBA-9539C5CDA7D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Number of businesses</a:t>
                </a:r>
              </a:p>
            </c:rich>
          </c:tx>
          <c:layout>
            <c:manualLayout>
              <c:xMode val="edge"/>
              <c:yMode val="edge"/>
              <c:x val="2.1380471380471381E-3"/>
              <c:y val="9.3864287333920382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64341868686868686"/>
          <c:y val="2.2616200764135126E-2"/>
          <c:w val="0.22843198653198654"/>
          <c:h val="9.80811412550507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0"/>
          <c:order val="0"/>
          <c:tx>
            <c:strRef>
              <c:f>'F49'!$B$15</c:f>
              <c:strCache>
                <c:ptCount val="1"/>
                <c:pt idx="0">
                  <c:v>All suppliers</c:v>
                </c:pt>
              </c:strCache>
            </c:strRef>
          </c:tx>
          <c:spPr>
            <a:solidFill>
              <a:srgbClr val="4298B5">
                <a:lumMod val="75000"/>
              </a:srgbClr>
            </a:solidFill>
            <a:ln>
              <a:solidFill>
                <a:srgbClr val="4298B5">
                  <a:lumMod val="75000"/>
                </a:srgbClr>
              </a:solidFill>
            </a:ln>
            <a:effectLst/>
          </c:spPr>
          <c:invertIfNegative val="0"/>
          <c:cat>
            <c:strRef>
              <c:f>'F49'!$C$11:$G$11</c:f>
              <c:strCache>
                <c:ptCount val="5"/>
                <c:pt idx="0">
                  <c:v>6-19 employees</c:v>
                </c:pt>
                <c:pt idx="1">
                  <c:v>20–49 employees</c:v>
                </c:pt>
                <c:pt idx="2">
                  <c:v>50–99 employees</c:v>
                </c:pt>
                <c:pt idx="3">
                  <c:v>100+ employees</c:v>
                </c:pt>
                <c:pt idx="4">
                  <c:v>All businesses</c:v>
                </c:pt>
              </c:strCache>
            </c:strRef>
          </c:cat>
          <c:val>
            <c:numRef>
              <c:f>'F49'!$C$15:$G$15</c:f>
              <c:numCache>
                <c:formatCode>0%</c:formatCode>
                <c:ptCount val="5"/>
                <c:pt idx="0">
                  <c:v>0.16990243421700996</c:v>
                </c:pt>
                <c:pt idx="1">
                  <c:v>0.1495811727163941</c:v>
                </c:pt>
                <c:pt idx="2">
                  <c:v>0.17548746518105848</c:v>
                </c:pt>
                <c:pt idx="3">
                  <c:v>0.17706576728499157</c:v>
                </c:pt>
                <c:pt idx="4">
                  <c:v>0.16683373908062438</c:v>
                </c:pt>
              </c:numCache>
            </c:numRef>
          </c:val>
          <c:extLst>
            <c:ext xmlns:c16="http://schemas.microsoft.com/office/drawing/2014/chart" uri="{C3380CC4-5D6E-409C-BE32-E72D297353CC}">
              <c16:uniqueId val="{00000000-63D3-4264-9A85-02F069A8ABC0}"/>
            </c:ext>
          </c:extLst>
        </c:ser>
        <c:ser>
          <c:idx val="1"/>
          <c:order val="1"/>
          <c:tx>
            <c:strRef>
              <c:f>'F49'!$B$14</c:f>
              <c:strCache>
                <c:ptCount val="1"/>
                <c:pt idx="0">
                  <c:v>Most suppliers</c:v>
                </c:pt>
              </c:strCache>
            </c:strRef>
          </c:tx>
          <c:spPr>
            <a:solidFill>
              <a:srgbClr val="4298B5"/>
            </a:solidFill>
            <a:ln>
              <a:solidFill>
                <a:srgbClr val="4298B5"/>
              </a:solidFill>
            </a:ln>
            <a:effectLst/>
          </c:spPr>
          <c:invertIfNegative val="0"/>
          <c:cat>
            <c:strRef>
              <c:f>'F49'!$C$11:$G$11</c:f>
              <c:strCache>
                <c:ptCount val="5"/>
                <c:pt idx="0">
                  <c:v>6-19 employees</c:v>
                </c:pt>
                <c:pt idx="1">
                  <c:v>20–49 employees</c:v>
                </c:pt>
                <c:pt idx="2">
                  <c:v>50–99 employees</c:v>
                </c:pt>
                <c:pt idx="3">
                  <c:v>100+ employees</c:v>
                </c:pt>
                <c:pt idx="4">
                  <c:v>All businesses</c:v>
                </c:pt>
              </c:strCache>
            </c:strRef>
          </c:cat>
          <c:val>
            <c:numRef>
              <c:f>'F49'!$C$14:$G$14</c:f>
              <c:numCache>
                <c:formatCode>0%</c:formatCode>
                <c:ptCount val="5"/>
                <c:pt idx="0">
                  <c:v>0.22252882625406525</c:v>
                </c:pt>
                <c:pt idx="1">
                  <c:v>0.28121260470682091</c:v>
                </c:pt>
                <c:pt idx="2">
                  <c:v>0.30501392757660167</c:v>
                </c:pt>
                <c:pt idx="3">
                  <c:v>0.33220910623946037</c:v>
                </c:pt>
                <c:pt idx="4">
                  <c:v>0.24187312043534298</c:v>
                </c:pt>
              </c:numCache>
            </c:numRef>
          </c:val>
          <c:extLst>
            <c:ext xmlns:c16="http://schemas.microsoft.com/office/drawing/2014/chart" uri="{C3380CC4-5D6E-409C-BE32-E72D297353CC}">
              <c16:uniqueId val="{00000001-63D3-4264-9A85-02F069A8ABC0}"/>
            </c:ext>
          </c:extLst>
        </c:ser>
        <c:ser>
          <c:idx val="2"/>
          <c:order val="2"/>
          <c:tx>
            <c:strRef>
              <c:f>'F49'!$B$13</c:f>
              <c:strCache>
                <c:ptCount val="1"/>
                <c:pt idx="0">
                  <c:v>Some suppliers</c:v>
                </c:pt>
              </c:strCache>
            </c:strRef>
          </c:tx>
          <c:spPr>
            <a:solidFill>
              <a:srgbClr val="4298B5">
                <a:lumMod val="60000"/>
                <a:lumOff val="40000"/>
              </a:srgbClr>
            </a:solidFill>
            <a:ln>
              <a:solidFill>
                <a:srgbClr val="4298B5">
                  <a:lumMod val="60000"/>
                  <a:lumOff val="40000"/>
                </a:srgbClr>
              </a:solidFill>
            </a:ln>
            <a:effectLst/>
          </c:spPr>
          <c:invertIfNegative val="0"/>
          <c:cat>
            <c:strRef>
              <c:f>'F49'!$C$11:$G$11</c:f>
              <c:strCache>
                <c:ptCount val="5"/>
                <c:pt idx="0">
                  <c:v>6-19 employees</c:v>
                </c:pt>
                <c:pt idx="1">
                  <c:v>20–49 employees</c:v>
                </c:pt>
                <c:pt idx="2">
                  <c:v>50–99 employees</c:v>
                </c:pt>
                <c:pt idx="3">
                  <c:v>100+ employees</c:v>
                </c:pt>
                <c:pt idx="4">
                  <c:v>All businesses</c:v>
                </c:pt>
              </c:strCache>
            </c:strRef>
          </c:cat>
          <c:val>
            <c:numRef>
              <c:f>'F49'!$C$13:$G$13</c:f>
              <c:numCache>
                <c:formatCode>0%</c:formatCode>
                <c:ptCount val="5"/>
                <c:pt idx="0">
                  <c:v>0.26244210111362964</c:v>
                </c:pt>
                <c:pt idx="1">
                  <c:v>0.30674112485041882</c:v>
                </c:pt>
                <c:pt idx="2">
                  <c:v>0.31894150417827299</c:v>
                </c:pt>
                <c:pt idx="3">
                  <c:v>0.33220910623946037</c:v>
                </c:pt>
                <c:pt idx="4">
                  <c:v>0.27631390519833882</c:v>
                </c:pt>
              </c:numCache>
            </c:numRef>
          </c:val>
          <c:extLst>
            <c:ext xmlns:c16="http://schemas.microsoft.com/office/drawing/2014/chart" uri="{C3380CC4-5D6E-409C-BE32-E72D297353CC}">
              <c16:uniqueId val="{00000002-63D3-4264-9A85-02F069A8ABC0}"/>
            </c:ext>
          </c:extLst>
        </c:ser>
        <c:ser>
          <c:idx val="3"/>
          <c:order val="3"/>
          <c:tx>
            <c:strRef>
              <c:f>'F49'!$B$12</c:f>
              <c:strCache>
                <c:ptCount val="1"/>
                <c:pt idx="0">
                  <c:v>No suppliers</c:v>
                </c:pt>
              </c:strCache>
            </c:strRef>
          </c:tx>
          <c:spPr>
            <a:solidFill>
              <a:srgbClr val="4298B5">
                <a:lumMod val="40000"/>
                <a:lumOff val="60000"/>
              </a:srgbClr>
            </a:solidFill>
            <a:ln>
              <a:solidFill>
                <a:srgbClr val="4298B5">
                  <a:lumMod val="40000"/>
                  <a:lumOff val="60000"/>
                </a:srgbClr>
              </a:solidFill>
            </a:ln>
            <a:effectLst/>
          </c:spPr>
          <c:invertIfNegative val="0"/>
          <c:cat>
            <c:strRef>
              <c:f>'F49'!$C$11:$G$11</c:f>
              <c:strCache>
                <c:ptCount val="5"/>
                <c:pt idx="0">
                  <c:v>6-19 employees</c:v>
                </c:pt>
                <c:pt idx="1">
                  <c:v>20–49 employees</c:v>
                </c:pt>
                <c:pt idx="2">
                  <c:v>50–99 employees</c:v>
                </c:pt>
                <c:pt idx="3">
                  <c:v>100+ employees</c:v>
                </c:pt>
                <c:pt idx="4">
                  <c:v>All businesses</c:v>
                </c:pt>
              </c:strCache>
            </c:strRef>
          </c:cat>
          <c:val>
            <c:numRef>
              <c:f>'F49'!$C$12:$G$12</c:f>
              <c:numCache>
                <c:formatCode>0%</c:formatCode>
                <c:ptCount val="5"/>
                <c:pt idx="0">
                  <c:v>0.22578101902040013</c:v>
                </c:pt>
                <c:pt idx="1">
                  <c:v>0.18707618667730355</c:v>
                </c:pt>
                <c:pt idx="2">
                  <c:v>0.1309192200557103</c:v>
                </c:pt>
                <c:pt idx="3">
                  <c:v>9.274873524451939E-2</c:v>
                </c:pt>
                <c:pt idx="4">
                  <c:v>0.20829156522984391</c:v>
                </c:pt>
              </c:numCache>
            </c:numRef>
          </c:val>
          <c:extLst>
            <c:ext xmlns:c16="http://schemas.microsoft.com/office/drawing/2014/chart" uri="{C3380CC4-5D6E-409C-BE32-E72D297353CC}">
              <c16:uniqueId val="{00000003-63D3-4264-9A85-02F069A8ABC0}"/>
            </c:ext>
          </c:extLst>
        </c:ser>
        <c:ser>
          <c:idx val="4"/>
          <c:order val="4"/>
          <c:tx>
            <c:strRef>
              <c:f>'F49'!$B$16</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'F49'!$C$11:$G$11</c:f>
              <c:strCache>
                <c:ptCount val="5"/>
                <c:pt idx="0">
                  <c:v>6-19 employees</c:v>
                </c:pt>
                <c:pt idx="1">
                  <c:v>20–49 employees</c:v>
                </c:pt>
                <c:pt idx="2">
                  <c:v>50–99 employees</c:v>
                </c:pt>
                <c:pt idx="3">
                  <c:v>100+ employees</c:v>
                </c:pt>
                <c:pt idx="4">
                  <c:v>All businesses</c:v>
                </c:pt>
              </c:strCache>
            </c:strRef>
          </c:cat>
          <c:val>
            <c:numRef>
              <c:f>'F49'!$C$16:$G$16</c:f>
              <c:numCache>
                <c:formatCode>0%</c:formatCode>
                <c:ptCount val="5"/>
                <c:pt idx="0">
                  <c:v>0.11934561939489505</c:v>
                </c:pt>
                <c:pt idx="1">
                  <c:v>7.5388911049062618E-2</c:v>
                </c:pt>
                <c:pt idx="2">
                  <c:v>6.9637883008356549E-2</c:v>
                </c:pt>
                <c:pt idx="3">
                  <c:v>6.5767284991568295E-2</c:v>
                </c:pt>
                <c:pt idx="4">
                  <c:v>0.10668767005584992</c:v>
                </c:pt>
              </c:numCache>
            </c:numRef>
          </c:val>
          <c:extLst>
            <c:ext xmlns:c16="http://schemas.microsoft.com/office/drawing/2014/chart" uri="{C3380CC4-5D6E-409C-BE32-E72D297353CC}">
              <c16:uniqueId val="{00000004-63D3-4264-9A85-02F069A8ABC0}"/>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78265993265994"/>
          <c:y val="2.4715000000000001E-2"/>
          <c:w val="0.85852710437710433"/>
          <c:h val="0.7639934465321232"/>
        </c:manualLayout>
      </c:layout>
      <c:barChart>
        <c:barDir val="col"/>
        <c:grouping val="percentStacked"/>
        <c:varyColors val="0"/>
        <c:ser>
          <c:idx val="0"/>
          <c:order val="0"/>
          <c:tx>
            <c:strRef>
              <c:f>'F50'!$B$9</c:f>
              <c:strCache>
                <c:ptCount val="1"/>
                <c:pt idx="0">
                  <c:v>very closely</c:v>
                </c:pt>
              </c:strCache>
            </c:strRef>
          </c:tx>
          <c:spPr>
            <a:solidFill>
              <a:srgbClr val="4298B5">
                <a:lumMod val="75000"/>
              </a:srgbClr>
            </a:solidFill>
            <a:ln>
              <a:solidFill>
                <a:srgbClr val="4298B5">
                  <a:lumMod val="75000"/>
                </a:srgbClr>
              </a:solidFill>
            </a:ln>
            <a:effectLst/>
          </c:spPr>
          <c:invertIfNegative val="0"/>
          <c:cat>
            <c:strRef>
              <c:f>'F50'!$C$5:$G$5</c:f>
              <c:strCache>
                <c:ptCount val="5"/>
                <c:pt idx="0">
                  <c:v>6-19 employees</c:v>
                </c:pt>
                <c:pt idx="1">
                  <c:v>20–49 employees</c:v>
                </c:pt>
                <c:pt idx="2">
                  <c:v>50–99 employees</c:v>
                </c:pt>
                <c:pt idx="3">
                  <c:v>100 employees</c:v>
                </c:pt>
                <c:pt idx="4">
                  <c:v>Overall</c:v>
                </c:pt>
              </c:strCache>
            </c:strRef>
          </c:cat>
          <c:val>
            <c:numRef>
              <c:f>'F50'!$C$9:$G$9</c:f>
              <c:numCache>
                <c:formatCode>General</c:formatCode>
                <c:ptCount val="5"/>
                <c:pt idx="0" formatCode="#,##0">
                  <c:v>2874</c:v>
                </c:pt>
                <c:pt idx="1">
                  <c:v>699</c:v>
                </c:pt>
                <c:pt idx="2">
                  <c:v>300</c:v>
                </c:pt>
                <c:pt idx="3">
                  <c:v>201</c:v>
                </c:pt>
                <c:pt idx="4" formatCode="#,##0">
                  <c:v>4074</c:v>
                </c:pt>
              </c:numCache>
            </c:numRef>
          </c:val>
          <c:extLst>
            <c:ext xmlns:c16="http://schemas.microsoft.com/office/drawing/2014/chart" uri="{C3380CC4-5D6E-409C-BE32-E72D297353CC}">
              <c16:uniqueId val="{00000000-6111-498E-82EF-6033921B2D81}"/>
            </c:ext>
          </c:extLst>
        </c:ser>
        <c:ser>
          <c:idx val="1"/>
          <c:order val="1"/>
          <c:tx>
            <c:strRef>
              <c:f>'F50'!$B$8</c:f>
              <c:strCache>
                <c:ptCount val="1"/>
                <c:pt idx="0">
                  <c:v>quite closely</c:v>
                </c:pt>
              </c:strCache>
            </c:strRef>
          </c:tx>
          <c:spPr>
            <a:solidFill>
              <a:srgbClr val="4298B5"/>
            </a:solidFill>
            <a:ln>
              <a:solidFill>
                <a:srgbClr val="4298B5"/>
              </a:solidFill>
            </a:ln>
            <a:effectLst/>
          </c:spPr>
          <c:invertIfNegative val="0"/>
          <c:cat>
            <c:strRef>
              <c:f>'F50'!$C$5:$G$5</c:f>
              <c:strCache>
                <c:ptCount val="5"/>
                <c:pt idx="0">
                  <c:v>6-19 employees</c:v>
                </c:pt>
                <c:pt idx="1">
                  <c:v>20–49 employees</c:v>
                </c:pt>
                <c:pt idx="2">
                  <c:v>50–99 employees</c:v>
                </c:pt>
                <c:pt idx="3">
                  <c:v>100 employees</c:v>
                </c:pt>
                <c:pt idx="4">
                  <c:v>Overall</c:v>
                </c:pt>
              </c:strCache>
            </c:strRef>
          </c:cat>
          <c:val>
            <c:numRef>
              <c:f>'F50'!$C$8:$G$8</c:f>
              <c:numCache>
                <c:formatCode>#,##0</c:formatCode>
                <c:ptCount val="5"/>
                <c:pt idx="0">
                  <c:v>10740</c:v>
                </c:pt>
                <c:pt idx="1">
                  <c:v>3054</c:v>
                </c:pt>
                <c:pt idx="2" formatCode="General">
                  <c:v>891</c:v>
                </c:pt>
                <c:pt idx="3" formatCode="General">
                  <c:v>864</c:v>
                </c:pt>
                <c:pt idx="4">
                  <c:v>15549</c:v>
                </c:pt>
              </c:numCache>
            </c:numRef>
          </c:val>
          <c:extLst>
            <c:ext xmlns:c16="http://schemas.microsoft.com/office/drawing/2014/chart" uri="{C3380CC4-5D6E-409C-BE32-E72D297353CC}">
              <c16:uniqueId val="{00000001-6111-498E-82EF-6033921B2D81}"/>
            </c:ext>
          </c:extLst>
        </c:ser>
        <c:ser>
          <c:idx val="2"/>
          <c:order val="2"/>
          <c:tx>
            <c:strRef>
              <c:f>'F50'!$B$7</c:f>
              <c:strCache>
                <c:ptCount val="1"/>
                <c:pt idx="0">
                  <c:v>not closely</c:v>
                </c:pt>
              </c:strCache>
            </c:strRef>
          </c:tx>
          <c:spPr>
            <a:solidFill>
              <a:srgbClr val="4298B5">
                <a:lumMod val="60000"/>
                <a:lumOff val="40000"/>
              </a:srgbClr>
            </a:solidFill>
            <a:ln>
              <a:solidFill>
                <a:srgbClr val="4298B5">
                  <a:lumMod val="60000"/>
                  <a:lumOff val="40000"/>
                </a:srgbClr>
              </a:solidFill>
            </a:ln>
            <a:effectLst/>
          </c:spPr>
          <c:invertIfNegative val="0"/>
          <c:cat>
            <c:strRef>
              <c:f>'F50'!$C$5:$G$5</c:f>
              <c:strCache>
                <c:ptCount val="5"/>
                <c:pt idx="0">
                  <c:v>6-19 employees</c:v>
                </c:pt>
                <c:pt idx="1">
                  <c:v>20–49 employees</c:v>
                </c:pt>
                <c:pt idx="2">
                  <c:v>50–99 employees</c:v>
                </c:pt>
                <c:pt idx="3">
                  <c:v>100 employees</c:v>
                </c:pt>
                <c:pt idx="4">
                  <c:v>Overall</c:v>
                </c:pt>
              </c:strCache>
            </c:strRef>
          </c:cat>
          <c:val>
            <c:numRef>
              <c:f>'F50'!$C$7:$G$7</c:f>
              <c:numCache>
                <c:formatCode>#,##0</c:formatCode>
                <c:ptCount val="5"/>
                <c:pt idx="0">
                  <c:v>7908</c:v>
                </c:pt>
                <c:pt idx="1">
                  <c:v>2013</c:v>
                </c:pt>
                <c:pt idx="2" formatCode="General">
                  <c:v>612</c:v>
                </c:pt>
                <c:pt idx="3" formatCode="General">
                  <c:v>468</c:v>
                </c:pt>
                <c:pt idx="4">
                  <c:v>10998</c:v>
                </c:pt>
              </c:numCache>
            </c:numRef>
          </c:val>
          <c:extLst>
            <c:ext xmlns:c16="http://schemas.microsoft.com/office/drawing/2014/chart" uri="{C3380CC4-5D6E-409C-BE32-E72D297353CC}">
              <c16:uniqueId val="{00000002-6111-498E-82EF-6033921B2D81}"/>
            </c:ext>
          </c:extLst>
        </c:ser>
        <c:ser>
          <c:idx val="3"/>
          <c:order val="3"/>
          <c:tx>
            <c:strRef>
              <c:f>'F50'!$B$6</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cat>
            <c:strRef>
              <c:f>'F50'!$C$5:$G$5</c:f>
              <c:strCache>
                <c:ptCount val="5"/>
                <c:pt idx="0">
                  <c:v>6-19 employees</c:v>
                </c:pt>
                <c:pt idx="1">
                  <c:v>20–49 employees</c:v>
                </c:pt>
                <c:pt idx="2">
                  <c:v>50–99 employees</c:v>
                </c:pt>
                <c:pt idx="3">
                  <c:v>100 employees</c:v>
                </c:pt>
                <c:pt idx="4">
                  <c:v>Overall</c:v>
                </c:pt>
              </c:strCache>
            </c:strRef>
          </c:cat>
          <c:val>
            <c:numRef>
              <c:f>'F50'!$C$6:$G$6</c:f>
              <c:numCache>
                <c:formatCode>#,##0</c:formatCode>
                <c:ptCount val="5"/>
                <c:pt idx="0">
                  <c:v>7098</c:v>
                </c:pt>
                <c:pt idx="1">
                  <c:v>1374</c:v>
                </c:pt>
                <c:pt idx="2" formatCode="General">
                  <c:v>246</c:v>
                </c:pt>
                <c:pt idx="3" formatCode="General">
                  <c:v>132</c:v>
                </c:pt>
                <c:pt idx="4">
                  <c:v>8850</c:v>
                </c:pt>
              </c:numCache>
            </c:numRef>
          </c:val>
          <c:extLst>
            <c:ext xmlns:c16="http://schemas.microsoft.com/office/drawing/2014/chart" uri="{C3380CC4-5D6E-409C-BE32-E72D297353CC}">
              <c16:uniqueId val="{00000003-6111-498E-82EF-6033921B2D81}"/>
            </c:ext>
          </c:extLst>
        </c:ser>
        <c:ser>
          <c:idx val="4"/>
          <c:order val="4"/>
          <c:tx>
            <c:strRef>
              <c:f>'F50'!$B$10</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'F50'!$C$5:$G$5</c:f>
              <c:strCache>
                <c:ptCount val="5"/>
                <c:pt idx="0">
                  <c:v>6-19 employees</c:v>
                </c:pt>
                <c:pt idx="1">
                  <c:v>20–49 employees</c:v>
                </c:pt>
                <c:pt idx="2">
                  <c:v>50–99 employees</c:v>
                </c:pt>
                <c:pt idx="3">
                  <c:v>100 employees</c:v>
                </c:pt>
                <c:pt idx="4">
                  <c:v>Overall</c:v>
                </c:pt>
              </c:strCache>
            </c:strRef>
          </c:cat>
          <c:val>
            <c:numRef>
              <c:f>'F50'!$C$10:$G$10</c:f>
              <c:numCache>
                <c:formatCode>General</c:formatCode>
                <c:ptCount val="5"/>
                <c:pt idx="0" formatCode="#,##0">
                  <c:v>1821</c:v>
                </c:pt>
                <c:pt idx="1">
                  <c:v>381</c:v>
                </c:pt>
                <c:pt idx="2">
                  <c:v>105</c:v>
                </c:pt>
                <c:pt idx="3">
                  <c:v>117</c:v>
                </c:pt>
                <c:pt idx="4" formatCode="#,##0">
                  <c:v>2424</c:v>
                </c:pt>
              </c:numCache>
            </c:numRef>
          </c:val>
          <c:extLst>
            <c:ext xmlns:c16="http://schemas.microsoft.com/office/drawing/2014/chart" uri="{C3380CC4-5D6E-409C-BE32-E72D297353CC}">
              <c16:uniqueId val="{00000004-6111-498E-82EF-6033921B2D81}"/>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44E-3"/>
          <c:y val="0.91171287926940336"/>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3429292929293"/>
          <c:y val="2.1529320987654321E-2"/>
          <c:w val="0.85732986111111109"/>
          <c:h val="0.7476552469135801"/>
        </c:manualLayout>
      </c:layout>
      <c:lineChart>
        <c:grouping val="standard"/>
        <c:varyColors val="0"/>
        <c:ser>
          <c:idx val="0"/>
          <c:order val="0"/>
          <c:tx>
            <c:strRef>
              <c:f>'F7'!$B$3</c:f>
              <c:strCache>
                <c:ptCount val="1"/>
                <c:pt idx="0">
                  <c:v>6-19 employees</c:v>
                </c:pt>
              </c:strCache>
            </c:strRef>
          </c:tx>
          <c:spPr>
            <a:ln w="28575" cap="rnd">
              <a:solidFill>
                <a:srgbClr val="4298B5"/>
              </a:solidFill>
              <a:prstDash val="dash"/>
              <a:round/>
            </a:ln>
            <a:effectLst/>
          </c:spPr>
          <c:marker>
            <c:symbol val="none"/>
          </c:marker>
          <c:cat>
            <c:numRef>
              <c:f>'F7'!$A$4:$A$19</c:f>
              <c:numCache>
                <c:formatCode>@</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'F7'!$B$4:$B$19</c:f>
              <c:numCache>
                <c:formatCode>0%</c:formatCode>
                <c:ptCount val="16"/>
                <c:pt idx="0">
                  <c:v>0.17963653308480895</c:v>
                </c:pt>
                <c:pt idx="1">
                  <c:v>0.2005500802200321</c:v>
                </c:pt>
                <c:pt idx="2">
                  <c:v>0.23596392333709132</c:v>
                </c:pt>
                <c:pt idx="3">
                  <c:v>0.22924311926605503</c:v>
                </c:pt>
                <c:pt idx="4">
                  <c:v>0.23681500972428784</c:v>
                </c:pt>
                <c:pt idx="5">
                  <c:v>0.23340495307022505</c:v>
                </c:pt>
                <c:pt idx="6">
                  <c:v>0.2572749830814347</c:v>
                </c:pt>
                <c:pt idx="7">
                  <c:v>0.24894924021985126</c:v>
                </c:pt>
                <c:pt idx="8">
                  <c:v>0.26370480330823881</c:v>
                </c:pt>
                <c:pt idx="9">
                  <c:v>0.27844598190526876</c:v>
                </c:pt>
                <c:pt idx="10">
                  <c:v>0.2970632155301145</c:v>
                </c:pt>
                <c:pt idx="11">
                  <c:v>0.29070422535211266</c:v>
                </c:pt>
                <c:pt idx="12">
                  <c:v>0.29550478997789242</c:v>
                </c:pt>
                <c:pt idx="13">
                  <c:v>0.28073296566447253</c:v>
                </c:pt>
                <c:pt idx="14">
                  <c:v>0.27095937770095074</c:v>
                </c:pt>
                <c:pt idx="15">
                  <c:v>0.25592944601421352</c:v>
                </c:pt>
              </c:numCache>
            </c:numRef>
          </c:val>
          <c:smooth val="0"/>
          <c:extLst>
            <c:ext xmlns:c16="http://schemas.microsoft.com/office/drawing/2014/chart" uri="{C3380CC4-5D6E-409C-BE32-E72D297353CC}">
              <c16:uniqueId val="{00000000-BA7F-4F32-A494-C878552CA238}"/>
            </c:ext>
          </c:extLst>
        </c:ser>
        <c:ser>
          <c:idx val="1"/>
          <c:order val="1"/>
          <c:tx>
            <c:strRef>
              <c:f>'F7'!$C$3</c:f>
              <c:strCache>
                <c:ptCount val="1"/>
                <c:pt idx="0">
                  <c:v>20-49 employees</c:v>
                </c:pt>
              </c:strCache>
            </c:strRef>
          </c:tx>
          <c:spPr>
            <a:ln w="28575" cap="rnd">
              <a:solidFill>
                <a:srgbClr val="DC8633">
                  <a:alpha val="80000"/>
                </a:srgbClr>
              </a:solidFill>
              <a:prstDash val="sysDash"/>
              <a:round/>
            </a:ln>
            <a:effectLst/>
          </c:spPr>
          <c:marker>
            <c:symbol val="none"/>
          </c:marker>
          <c:cat>
            <c:numRef>
              <c:f>'F7'!$A$4:$A$19</c:f>
              <c:numCache>
                <c:formatCode>@</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'F7'!$C$4:$C$19</c:f>
              <c:numCache>
                <c:formatCode>0%</c:formatCode>
                <c:ptCount val="16"/>
                <c:pt idx="0">
                  <c:v>0.26191622532498798</c:v>
                </c:pt>
                <c:pt idx="1">
                  <c:v>0.24596577017114915</c:v>
                </c:pt>
                <c:pt idx="2">
                  <c:v>0.27949709864603484</c:v>
                </c:pt>
                <c:pt idx="3">
                  <c:v>0.28291457286432159</c:v>
                </c:pt>
                <c:pt idx="4">
                  <c:v>0.3110435663627153</c:v>
                </c:pt>
                <c:pt idx="5">
                  <c:v>0.31377424167081053</c:v>
                </c:pt>
                <c:pt idx="6">
                  <c:v>0.3133751810719459</c:v>
                </c:pt>
                <c:pt idx="7">
                  <c:v>0.36152796725784447</c:v>
                </c:pt>
                <c:pt idx="8">
                  <c:v>0.32399299474605953</c:v>
                </c:pt>
                <c:pt idx="9">
                  <c:v>0.3403074295473954</c:v>
                </c:pt>
                <c:pt idx="10">
                  <c:v>0.39167000400480578</c:v>
                </c:pt>
                <c:pt idx="11">
                  <c:v>0.38461538461538464</c:v>
                </c:pt>
                <c:pt idx="12">
                  <c:v>0.34676806083650191</c:v>
                </c:pt>
                <c:pt idx="13">
                  <c:v>0.35421245421245423</c:v>
                </c:pt>
                <c:pt idx="14">
                  <c:v>0.3511705685618729</c:v>
                </c:pt>
                <c:pt idx="15">
                  <c:v>0.35467442706438707</c:v>
                </c:pt>
              </c:numCache>
            </c:numRef>
          </c:val>
          <c:smooth val="0"/>
          <c:extLst>
            <c:ext xmlns:c16="http://schemas.microsoft.com/office/drawing/2014/chart" uri="{C3380CC4-5D6E-409C-BE32-E72D297353CC}">
              <c16:uniqueId val="{00000001-BA7F-4F32-A494-C878552CA238}"/>
            </c:ext>
          </c:extLst>
        </c:ser>
        <c:ser>
          <c:idx val="2"/>
          <c:order val="2"/>
          <c:tx>
            <c:strRef>
              <c:f>'F7'!$D$3</c:f>
              <c:strCache>
                <c:ptCount val="1"/>
                <c:pt idx="0">
                  <c:v>50-99 employees</c:v>
                </c:pt>
              </c:strCache>
            </c:strRef>
          </c:tx>
          <c:spPr>
            <a:ln w="28575" cap="rnd">
              <a:solidFill>
                <a:srgbClr val="A8AD00">
                  <a:alpha val="50000"/>
                </a:srgbClr>
              </a:solidFill>
              <a:round/>
            </a:ln>
            <a:effectLst/>
          </c:spPr>
          <c:marker>
            <c:symbol val="none"/>
          </c:marker>
          <c:cat>
            <c:numRef>
              <c:f>'F7'!$A$4:$A$19</c:f>
              <c:numCache>
                <c:formatCode>@</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'F7'!$D$4:$D$19</c:f>
              <c:numCache>
                <c:formatCode>0%</c:formatCode>
                <c:ptCount val="16"/>
                <c:pt idx="0">
                  <c:v>0.31514084507042256</c:v>
                </c:pt>
                <c:pt idx="1">
                  <c:v>0.30517241379310345</c:v>
                </c:pt>
                <c:pt idx="2">
                  <c:v>0.36724137931034484</c:v>
                </c:pt>
                <c:pt idx="3">
                  <c:v>0.35892857142857143</c:v>
                </c:pt>
                <c:pt idx="4">
                  <c:v>0.35665529010238906</c:v>
                </c:pt>
                <c:pt idx="5">
                  <c:v>0.37416107382550334</c:v>
                </c:pt>
                <c:pt idx="6">
                  <c:v>0.37953795379537952</c:v>
                </c:pt>
                <c:pt idx="7">
                  <c:v>0.39870340356564021</c:v>
                </c:pt>
                <c:pt idx="8">
                  <c:v>0.41768292682926828</c:v>
                </c:pt>
                <c:pt idx="9">
                  <c:v>0.42942050520059433</c:v>
                </c:pt>
                <c:pt idx="10">
                  <c:v>0.42215988779803648</c:v>
                </c:pt>
                <c:pt idx="11">
                  <c:v>0.43421052631578949</c:v>
                </c:pt>
                <c:pt idx="12">
                  <c:v>0.42493638676844786</c:v>
                </c:pt>
                <c:pt idx="13">
                  <c:v>0.40694789081885857</c:v>
                </c:pt>
                <c:pt idx="14">
                  <c:v>0.3929024081115336</c:v>
                </c:pt>
                <c:pt idx="15">
                  <c:v>0.39162561576354682</c:v>
                </c:pt>
              </c:numCache>
            </c:numRef>
          </c:val>
          <c:smooth val="0"/>
          <c:extLst>
            <c:ext xmlns:c16="http://schemas.microsoft.com/office/drawing/2014/chart" uri="{C3380CC4-5D6E-409C-BE32-E72D297353CC}">
              <c16:uniqueId val="{00000002-BA7F-4F32-A494-C878552CA238}"/>
            </c:ext>
          </c:extLst>
        </c:ser>
        <c:ser>
          <c:idx val="3"/>
          <c:order val="3"/>
          <c:tx>
            <c:strRef>
              <c:f>'F7'!$E$3</c:f>
              <c:strCache>
                <c:ptCount val="1"/>
                <c:pt idx="0">
                  <c:v>100+ employees</c:v>
                </c:pt>
              </c:strCache>
            </c:strRef>
          </c:tx>
          <c:spPr>
            <a:ln w="28575" cap="rnd">
              <a:solidFill>
                <a:srgbClr val="4298B5">
                  <a:alpha val="50000"/>
                </a:srgbClr>
              </a:solidFill>
              <a:prstDash val="sysDot"/>
              <a:round/>
            </a:ln>
            <a:effectLst/>
          </c:spPr>
          <c:marker>
            <c:symbol val="none"/>
          </c:marker>
          <c:cat>
            <c:numRef>
              <c:f>'F7'!$A$4:$A$19</c:f>
              <c:numCache>
                <c:formatCode>@</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'F7'!$E$4:$E$19</c:f>
              <c:numCache>
                <c:formatCode>0%</c:formatCode>
                <c:ptCount val="16"/>
                <c:pt idx="0">
                  <c:v>0.40041928721174003</c:v>
                </c:pt>
                <c:pt idx="1">
                  <c:v>0.39711934156378603</c:v>
                </c:pt>
                <c:pt idx="2">
                  <c:v>0.45294117647058824</c:v>
                </c:pt>
                <c:pt idx="3">
                  <c:v>0.46761133603238869</c:v>
                </c:pt>
                <c:pt idx="4">
                  <c:v>0.45134575569358176</c:v>
                </c:pt>
                <c:pt idx="5">
                  <c:v>0.43975903614457829</c:v>
                </c:pt>
                <c:pt idx="6">
                  <c:v>0.46626984126984128</c:v>
                </c:pt>
                <c:pt idx="7">
                  <c:v>0.50669216061185474</c:v>
                </c:pt>
                <c:pt idx="8">
                  <c:v>0.48587570621468928</c:v>
                </c:pt>
                <c:pt idx="9">
                  <c:v>0.48837209302325579</c:v>
                </c:pt>
                <c:pt idx="10">
                  <c:v>0.49317406143344711</c:v>
                </c:pt>
                <c:pt idx="11">
                  <c:v>0.4878444084278768</c:v>
                </c:pt>
                <c:pt idx="12">
                  <c:v>0.48623853211009177</c:v>
                </c:pt>
                <c:pt idx="13">
                  <c:v>0.44664634146341464</c:v>
                </c:pt>
                <c:pt idx="14">
                  <c:v>0.43710691823899372</c:v>
                </c:pt>
                <c:pt idx="15">
                  <c:v>0.46698113207547171</c:v>
                </c:pt>
              </c:numCache>
            </c:numRef>
          </c:val>
          <c:smooth val="0"/>
          <c:extLst>
            <c:ext xmlns:c16="http://schemas.microsoft.com/office/drawing/2014/chart" uri="{C3380CC4-5D6E-409C-BE32-E72D297353CC}">
              <c16:uniqueId val="{00000003-BA7F-4F32-A494-C878552CA238}"/>
            </c:ext>
          </c:extLst>
        </c:ser>
        <c:ser>
          <c:idx val="4"/>
          <c:order val="4"/>
          <c:tx>
            <c:strRef>
              <c:f>'F7'!$F$3</c:f>
              <c:strCache>
                <c:ptCount val="1"/>
                <c:pt idx="0">
                  <c:v>All businesses 6+</c:v>
                </c:pt>
              </c:strCache>
            </c:strRef>
          </c:tx>
          <c:spPr>
            <a:ln w="28575" cap="rnd">
              <a:solidFill>
                <a:srgbClr val="4298B5"/>
              </a:solidFill>
              <a:round/>
            </a:ln>
            <a:effectLst/>
          </c:spPr>
          <c:marker>
            <c:symbol val="none"/>
          </c:marker>
          <c:cat>
            <c:numRef>
              <c:f>'F7'!$A$4:$A$19</c:f>
              <c:numCache>
                <c:formatCode>@</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'F7'!$F$4:$F$19</c:f>
              <c:numCache>
                <c:formatCode>0%</c:formatCode>
                <c:ptCount val="16"/>
                <c:pt idx="0">
                  <c:v>0.20535117056856186</c:v>
                </c:pt>
                <c:pt idx="1">
                  <c:v>0.21809262492724701</c:v>
                </c:pt>
                <c:pt idx="2">
                  <c:v>0.25707683419988447</c:v>
                </c:pt>
                <c:pt idx="3">
                  <c:v>0.25100603621730383</c:v>
                </c:pt>
                <c:pt idx="4">
                  <c:v>0.26145054206235818</c:v>
                </c:pt>
                <c:pt idx="5">
                  <c:v>0.2608731808731809</c:v>
                </c:pt>
                <c:pt idx="6">
                  <c:v>0.27928594932543599</c:v>
                </c:pt>
                <c:pt idx="7">
                  <c:v>0.28512852862324556</c:v>
                </c:pt>
                <c:pt idx="8">
                  <c:v>0.28877621571790735</c:v>
                </c:pt>
                <c:pt idx="9">
                  <c:v>0.30198283066170328</c:v>
                </c:pt>
                <c:pt idx="10">
                  <c:v>0.32579444603492702</c:v>
                </c:pt>
                <c:pt idx="11">
                  <c:v>0.31980244909004801</c:v>
                </c:pt>
                <c:pt idx="12">
                  <c:v>0.31504588367333464</c:v>
                </c:pt>
                <c:pt idx="13">
                  <c:v>0.30504115226337447</c:v>
                </c:pt>
                <c:pt idx="14">
                  <c:v>0.2945482079757698</c:v>
                </c:pt>
                <c:pt idx="15">
                  <c:v>0.28444527270468384</c:v>
                </c:pt>
              </c:numCache>
            </c:numRef>
          </c:val>
          <c:smooth val="0"/>
          <c:extLst>
            <c:ext xmlns:c16="http://schemas.microsoft.com/office/drawing/2014/chart" uri="{C3380CC4-5D6E-409C-BE32-E72D297353CC}">
              <c16:uniqueId val="{00000004-BA7F-4F32-A494-C878552CA238}"/>
            </c:ext>
          </c:extLst>
        </c:ser>
        <c:dLbls>
          <c:showLegendKey val="0"/>
          <c:showVal val="0"/>
          <c:showCatName val="0"/>
          <c:showSerName val="0"/>
          <c:showPercent val="0"/>
          <c:showBubbleSize val="0"/>
        </c:dLbls>
        <c:smooth val="0"/>
        <c:axId val="337098232"/>
        <c:axId val="337097904"/>
      </c:lineChart>
      <c:catAx>
        <c:axId val="337098232"/>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7904"/>
        <c:crosses val="autoZero"/>
        <c:auto val="1"/>
        <c:lblAlgn val="ctr"/>
        <c:lblOffset val="100"/>
        <c:tickLblSkip val="2"/>
        <c:noMultiLvlLbl val="0"/>
      </c:catAx>
      <c:valAx>
        <c:axId val="337097904"/>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businesses</a:t>
                </a:r>
              </a:p>
            </c:rich>
          </c:tx>
          <c:layout>
            <c:manualLayout>
              <c:xMode val="edge"/>
              <c:yMode val="edge"/>
              <c:x val="1.9376736111111105E-3"/>
              <c:y val="0.189063271604938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8232"/>
        <c:crosses val="autoZero"/>
        <c:crossBetween val="midCat"/>
      </c:valAx>
      <c:spPr>
        <a:noFill/>
        <a:ln>
          <a:noFill/>
        </a:ln>
        <a:effectLst/>
      </c:spPr>
    </c:plotArea>
    <c:legend>
      <c:legendPos val="b"/>
      <c:layout>
        <c:manualLayout>
          <c:xMode val="edge"/>
          <c:yMode val="edge"/>
          <c:x val="5.0711805555555559E-2"/>
          <c:y val="0.90436111111111106"/>
          <c:w val="0.67147569444444444"/>
          <c:h val="9.56388888888888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26994449152139"/>
          <c:y val="2.6521542379790639E-2"/>
          <c:w val="0.86153094224769666"/>
          <c:h val="0.86175428402575494"/>
        </c:manualLayout>
      </c:layout>
      <c:barChart>
        <c:barDir val="col"/>
        <c:grouping val="percentStacked"/>
        <c:varyColors val="0"/>
        <c:ser>
          <c:idx val="1"/>
          <c:order val="0"/>
          <c:tx>
            <c:strRef>
              <c:f>'F51'!$A$9</c:f>
              <c:strCache>
                <c:ptCount val="1"/>
                <c:pt idx="0">
                  <c:v>Very closely</c:v>
                </c:pt>
              </c:strCache>
            </c:strRef>
          </c:tx>
          <c:spPr>
            <a:solidFill>
              <a:srgbClr val="4298B5">
                <a:lumMod val="75000"/>
              </a:srgbClr>
            </a:solidFill>
            <a:ln>
              <a:solidFill>
                <a:srgbClr val="4298B5">
                  <a:lumMod val="75000"/>
                </a:srgbClr>
              </a:solidFill>
            </a:ln>
            <a:effectLst/>
          </c:spPr>
          <c:invertIfNegative val="0"/>
          <c:dLbls>
            <c:dLbl>
              <c:idx val="0"/>
              <c:layout>
                <c:manualLayout>
                  <c:x val="-0.14913341394598953"/>
                  <c:y val="6.2942319703102739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'F51'!$B$9:$C$9</c:f>
              <c:numCache>
                <c:formatCode>General</c:formatCode>
                <c:ptCount val="2"/>
                <c:pt idx="0" formatCode="0%">
                  <c:v>9.7243107769423562E-2</c:v>
                </c:pt>
              </c:numCache>
            </c:numRef>
          </c:val>
          <c:extLst>
            <c:ext xmlns:c16="http://schemas.microsoft.com/office/drawing/2014/chart" uri="{C3380CC4-5D6E-409C-BE32-E72D297353CC}">
              <c16:uniqueId val="{00000001-6DEE-4A1D-8147-95FDE8DFF030}"/>
            </c:ext>
          </c:extLst>
        </c:ser>
        <c:ser>
          <c:idx val="0"/>
          <c:order val="1"/>
          <c:tx>
            <c:strRef>
              <c:f>'F51'!$A$8</c:f>
              <c:strCache>
                <c:ptCount val="1"/>
                <c:pt idx="0">
                  <c:v>Quite closely</c:v>
                </c:pt>
              </c:strCache>
            </c:strRef>
          </c:tx>
          <c:spPr>
            <a:solidFill>
              <a:srgbClr val="4298B5"/>
            </a:solidFill>
            <a:ln>
              <a:solidFill>
                <a:srgbClr val="4298B5"/>
              </a:solidFill>
            </a:ln>
            <a:effectLst/>
          </c:spPr>
          <c:invertIfNegative val="0"/>
          <c:dLbls>
            <c:dLbl>
              <c:idx val="0"/>
              <c:layout>
                <c:manualLayout>
                  <c:x val="-0.15316404675534059"/>
                  <c:y val="-1.576786762790106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'F51'!$B$8:$C$8</c:f>
              <c:numCache>
                <c:formatCode>General</c:formatCode>
                <c:ptCount val="2"/>
                <c:pt idx="0" formatCode="0%">
                  <c:v>0.37114214106695309</c:v>
                </c:pt>
              </c:numCache>
            </c:numRef>
          </c:val>
          <c:extLst>
            <c:ext xmlns:c16="http://schemas.microsoft.com/office/drawing/2014/chart" uri="{C3380CC4-5D6E-409C-BE32-E72D297353CC}">
              <c16:uniqueId val="{00000003-6DEE-4A1D-8147-95FDE8DFF030}"/>
            </c:ext>
          </c:extLst>
        </c:ser>
        <c:ser>
          <c:idx val="2"/>
          <c:order val="2"/>
          <c:tx>
            <c:strRef>
              <c:f>'F51'!$A$7</c:f>
              <c:strCache>
                <c:ptCount val="1"/>
                <c:pt idx="0">
                  <c:v>Not closely</c:v>
                </c:pt>
              </c:strCache>
            </c:strRef>
          </c:tx>
          <c:spPr>
            <a:solidFill>
              <a:srgbClr val="4298B5">
                <a:lumMod val="60000"/>
                <a:lumOff val="40000"/>
              </a:srgbClr>
            </a:solidFill>
            <a:ln>
              <a:solidFill>
                <a:srgbClr val="4298B5">
                  <a:lumMod val="60000"/>
                  <a:lumOff val="40000"/>
                </a:srgbClr>
              </a:solidFill>
            </a:ln>
            <a:effectLst/>
          </c:spPr>
          <c:invertIfNegative val="0"/>
          <c:dLbls>
            <c:dLbl>
              <c:idx val="0"/>
              <c:layout>
                <c:manualLayout>
                  <c:x val="-0.14308746473196293"/>
                  <c:y val="-2.531854498399956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'F51'!$B$7:$C$7</c:f>
              <c:numCache>
                <c:formatCode>General</c:formatCode>
                <c:ptCount val="2"/>
                <c:pt idx="0" formatCode="0%">
                  <c:v>0.26251342642320086</c:v>
                </c:pt>
              </c:numCache>
            </c:numRef>
          </c:val>
          <c:extLst>
            <c:ext xmlns:c16="http://schemas.microsoft.com/office/drawing/2014/chart" uri="{C3380CC4-5D6E-409C-BE32-E72D297353CC}">
              <c16:uniqueId val="{00000005-6DEE-4A1D-8147-95FDE8DFF030}"/>
            </c:ext>
          </c:extLst>
        </c:ser>
        <c:ser>
          <c:idx val="3"/>
          <c:order val="3"/>
          <c:tx>
            <c:strRef>
              <c:f>'F51'!$A$6</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dLbls>
            <c:dLbl>
              <c:idx val="0"/>
              <c:layout>
                <c:manualLayout>
                  <c:x val="-0.13502619911326078"/>
                  <c:y val="-6.307158625039419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'F51'!$B$6:$C$6</c:f>
              <c:numCache>
                <c:formatCode>General</c:formatCode>
                <c:ptCount val="2"/>
                <c:pt idx="0" formatCode="0%">
                  <c:v>0.21124239169351952</c:v>
                </c:pt>
              </c:numCache>
            </c:numRef>
          </c:val>
          <c:extLst>
            <c:ext xmlns:c16="http://schemas.microsoft.com/office/drawing/2014/chart" uri="{C3380CC4-5D6E-409C-BE32-E72D297353CC}">
              <c16:uniqueId val="{00000007-6DEE-4A1D-8147-95FDE8DFF030}"/>
            </c:ext>
          </c:extLst>
        </c:ser>
        <c:ser>
          <c:idx val="4"/>
          <c:order val="4"/>
          <c:tx>
            <c:strRef>
              <c:f>'F51'!$A$10</c:f>
              <c:strCache>
                <c:ptCount val="1"/>
                <c:pt idx="0">
                  <c:v>Don't know</c:v>
                </c:pt>
              </c:strCache>
            </c:strRef>
          </c:tx>
          <c:spPr>
            <a:solidFill>
              <a:sysClr val="window" lastClr="FFFFFF">
                <a:lumMod val="95000"/>
              </a:sysClr>
            </a:solidFill>
            <a:ln>
              <a:noFill/>
            </a:ln>
            <a:effectLst/>
          </c:spPr>
          <c:invertIfNegative val="0"/>
          <c:dLbls>
            <c:dLbl>
              <c:idx val="0"/>
              <c:layout>
                <c:manualLayout>
                  <c:x val="-0.1410721483272874"/>
                  <c:y val="3.1535793125197099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'F51'!$B$10:$C$10</c:f>
              <c:numCache>
                <c:formatCode>General</c:formatCode>
                <c:ptCount val="2"/>
                <c:pt idx="0" formatCode="0%">
                  <c:v>5.7858933046902969E-2</c:v>
                </c:pt>
              </c:numCache>
            </c:numRef>
          </c:val>
          <c:extLst>
            <c:ext xmlns:c16="http://schemas.microsoft.com/office/drawing/2014/chart" uri="{C3380CC4-5D6E-409C-BE32-E72D297353CC}">
              <c16:uniqueId val="{00000009-6DEE-4A1D-8147-95FDE8DFF030}"/>
            </c:ext>
          </c:extLst>
        </c:ser>
        <c:ser>
          <c:idx val="8"/>
          <c:order val="5"/>
          <c:tx>
            <c:strRef>
              <c:f>'F51'!$A$14</c:f>
              <c:strCache>
                <c:ptCount val="1"/>
                <c:pt idx="0">
                  <c:v>A great deal</c:v>
                </c:pt>
              </c:strCache>
            </c:strRef>
          </c:tx>
          <c:spPr>
            <a:solidFill>
              <a:srgbClr val="A8AD00">
                <a:lumMod val="75000"/>
              </a:srgbClr>
            </a:solidFill>
            <a:ln>
              <a:noFill/>
            </a:ln>
            <a:effectLst/>
          </c:spPr>
          <c:invertIfNegative val="0"/>
          <c:dLbls>
            <c:dLbl>
              <c:idx val="1"/>
              <c:layout>
                <c:manualLayout>
                  <c:x val="-0.147118097541314"/>
                  <c:y val="1.892159074901235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'F51'!$B$14:$C$14</c:f>
              <c:numCache>
                <c:formatCode>0%</c:formatCode>
                <c:ptCount val="2"/>
                <c:pt idx="1">
                  <c:v>0.15538847117794485</c:v>
                </c:pt>
              </c:numCache>
            </c:numRef>
          </c:val>
          <c:extLst>
            <c:ext xmlns:c16="http://schemas.microsoft.com/office/drawing/2014/chart" uri="{C3380CC4-5D6E-409C-BE32-E72D297353CC}">
              <c16:uniqueId val="{0000000B-6DEE-4A1D-8147-95FDE8DFF030}"/>
            </c:ext>
          </c:extLst>
        </c:ser>
        <c:ser>
          <c:idx val="7"/>
          <c:order val="6"/>
          <c:tx>
            <c:strRef>
              <c:f>'F51'!$A$13</c:f>
              <c:strCache>
                <c:ptCount val="1"/>
                <c:pt idx="0">
                  <c:v>A moderate amount</c:v>
                </c:pt>
              </c:strCache>
            </c:strRef>
          </c:tx>
          <c:spPr>
            <a:solidFill>
              <a:srgbClr val="A8AD00"/>
            </a:solidFill>
            <a:ln>
              <a:noFill/>
            </a:ln>
            <a:effectLst/>
          </c:spPr>
          <c:invertIfNegative val="0"/>
          <c:dLbls>
            <c:dLbl>
              <c:idx val="1"/>
              <c:layout>
                <c:manualLayout>
                  <c:x val="-0.18339379282547361"/>
                  <c:y val="-1.257574832047850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'F51'!$B$13:$C$13</c:f>
              <c:numCache>
                <c:formatCode>0%</c:formatCode>
                <c:ptCount val="2"/>
                <c:pt idx="1">
                  <c:v>0.26845685642678124</c:v>
                </c:pt>
              </c:numCache>
            </c:numRef>
          </c:val>
          <c:extLst>
            <c:ext xmlns:c16="http://schemas.microsoft.com/office/drawing/2014/chart" uri="{C3380CC4-5D6E-409C-BE32-E72D297353CC}">
              <c16:uniqueId val="{0000000D-6DEE-4A1D-8147-95FDE8DFF030}"/>
            </c:ext>
          </c:extLst>
        </c:ser>
        <c:ser>
          <c:idx val="6"/>
          <c:order val="7"/>
          <c:tx>
            <c:strRef>
              <c:f>'F51'!$A$12</c:f>
              <c:strCache>
                <c:ptCount val="1"/>
                <c:pt idx="0">
                  <c:v>A little amount</c:v>
                </c:pt>
              </c:strCache>
            </c:strRef>
          </c:tx>
          <c:spPr>
            <a:solidFill>
              <a:srgbClr val="CBCE66"/>
            </a:solidFill>
            <a:ln>
              <a:noFill/>
            </a:ln>
            <a:effectLst/>
          </c:spPr>
          <c:invertIfNegative val="0"/>
          <c:dLbls>
            <c:dLbl>
              <c:idx val="1"/>
              <c:layout>
                <c:manualLayout>
                  <c:x val="-0.15719467956469174"/>
                  <c:y val="-1.267871991104052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'F51'!$B$12:$C$12</c:f>
              <c:numCache>
                <c:formatCode>0%</c:formatCode>
                <c:ptCount val="2"/>
                <c:pt idx="1">
                  <c:v>0.36319369853204442</c:v>
                </c:pt>
              </c:numCache>
            </c:numRef>
          </c:val>
          <c:extLst>
            <c:ext xmlns:c16="http://schemas.microsoft.com/office/drawing/2014/chart" uri="{C3380CC4-5D6E-409C-BE32-E72D297353CC}">
              <c16:uniqueId val="{0000000F-6DEE-4A1D-8147-95FDE8DFF030}"/>
            </c:ext>
          </c:extLst>
        </c:ser>
        <c:ser>
          <c:idx val="5"/>
          <c:order val="8"/>
          <c:tx>
            <c:strRef>
              <c:f>'F51'!$A$11</c:f>
              <c:strCache>
                <c:ptCount val="1"/>
                <c:pt idx="0">
                  <c:v>Not at all</c:v>
                </c:pt>
              </c:strCache>
            </c:strRef>
          </c:tx>
          <c:spPr>
            <a:solidFill>
              <a:srgbClr val="DC8633">
                <a:lumMod val="40000"/>
                <a:lumOff val="60000"/>
              </a:srgbClr>
            </a:solidFill>
            <a:ln>
              <a:noFill/>
            </a:ln>
            <a:effectLst/>
          </c:spPr>
          <c:invertIfNegative val="0"/>
          <c:dPt>
            <c:idx val="1"/>
            <c:invertIfNegative val="0"/>
            <c:bubble3D val="0"/>
            <c:spPr>
              <a:solidFill>
                <a:srgbClr val="DCDE99"/>
              </a:solidFill>
              <a:ln>
                <a:noFill/>
              </a:ln>
              <a:effectLst/>
            </c:spPr>
            <c:extLst>
              <c:ext xmlns:c16="http://schemas.microsoft.com/office/drawing/2014/chart" uri="{C3380CC4-5D6E-409C-BE32-E72D297353CC}">
                <c16:uniqueId val="{00000011-6DEE-4A1D-8147-95FDE8DFF030}"/>
              </c:ext>
            </c:extLst>
          </c:dPt>
          <c:dLbls>
            <c:dLbl>
              <c:idx val="1"/>
              <c:layout>
                <c:manualLayout>
                  <c:x val="-0.13502619911326086"/>
                  <c:y val="-1.57292221157046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'F51'!$B$5:$C$5</c:f>
              <c:strCache>
                <c:ptCount val="2"/>
                <c:pt idx="0">
                  <c:v>Contact with major suppliers</c:v>
                </c:pt>
                <c:pt idx="1">
                  <c:v>Authority to contact external suppliers 
when supply problems arise</c:v>
                </c:pt>
              </c:strCache>
            </c:strRef>
          </c:cat>
          <c:val>
            <c:numRef>
              <c:f>'F51'!$B$11:$C$11</c:f>
              <c:numCache>
                <c:formatCode>0%</c:formatCode>
                <c:ptCount val="2"/>
                <c:pt idx="1">
                  <c:v>0.18940207662012173</c:v>
                </c:pt>
              </c:numCache>
            </c:numRef>
          </c:val>
          <c:extLst>
            <c:ext xmlns:c16="http://schemas.microsoft.com/office/drawing/2014/chart" uri="{C3380CC4-5D6E-409C-BE32-E72D297353CC}">
              <c16:uniqueId val="{00000012-6DEE-4A1D-8147-95FDE8DFF030}"/>
            </c:ext>
          </c:extLst>
        </c:ser>
        <c:ser>
          <c:idx val="9"/>
          <c:order val="9"/>
          <c:tx>
            <c:strRef>
              <c:f>'F51'!$A$15</c:f>
              <c:strCache>
                <c:ptCount val="1"/>
                <c:pt idx="0">
                  <c:v>Don't know</c:v>
                </c:pt>
              </c:strCache>
            </c:strRef>
          </c:tx>
          <c:spPr>
            <a:solidFill>
              <a:sysClr val="window" lastClr="FFFFFF">
                <a:lumMod val="95000"/>
              </a:sysClr>
            </a:solidFill>
            <a:ln>
              <a:noFill/>
            </a:ln>
            <a:effectLst/>
          </c:spPr>
          <c:invertIfNegative val="0"/>
          <c:dLbls>
            <c:dLbl>
              <c:idx val="1"/>
              <c:layout>
                <c:manualLayout>
                  <c:x val="-0.14308746473196299"/>
                  <c:y val="3.127793229056935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6DEE-4A1D-8147-95FDE8DFF03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'F51'!$B$5:$C$5</c:f>
              <c:strCache>
                <c:ptCount val="2"/>
                <c:pt idx="0">
                  <c:v>Contact with major suppliers</c:v>
                </c:pt>
                <c:pt idx="1">
                  <c:v>Authority to contact external suppliers 
when supply problems arise</c:v>
                </c:pt>
              </c:strCache>
            </c:strRef>
          </c:cat>
          <c:val>
            <c:numRef>
              <c:f>'F51'!$B$15:$C$15</c:f>
              <c:numCache>
                <c:formatCode>0%</c:formatCode>
                <c:ptCount val="2"/>
                <c:pt idx="1">
                  <c:v>2.3558897243107769E-2</c:v>
                </c:pt>
              </c:numCache>
            </c:numRef>
          </c:val>
          <c:extLst>
            <c:ext xmlns:c16="http://schemas.microsoft.com/office/drawing/2014/chart" uri="{C3380CC4-5D6E-409C-BE32-E72D297353CC}">
              <c16:uniqueId val="{00000014-6DEE-4A1D-8147-95FDE8DFF030}"/>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buisinesses</a:t>
                </a:r>
              </a:p>
            </c:rich>
          </c:tx>
          <c:layout>
            <c:manualLayout>
              <c:xMode val="edge"/>
              <c:yMode val="edge"/>
              <c:x val="6.1659160803206733E-3"/>
              <c:y val="0.2449571287032829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3"/>
          <c:order val="0"/>
          <c:tx>
            <c:strRef>
              <c:f>'F52'!$C$14</c:f>
              <c:strCache>
                <c:ptCount val="1"/>
                <c:pt idx="0">
                  <c:v>A great deal</c:v>
                </c:pt>
              </c:strCache>
            </c:strRef>
          </c:tx>
          <c:spPr>
            <a:solidFill>
              <a:srgbClr val="4298B5">
                <a:lumMod val="75000"/>
              </a:srgbClr>
            </a:solidFill>
            <a:ln>
              <a:solidFill>
                <a:srgbClr val="4298B5"/>
              </a:solidFill>
            </a:ln>
            <a:effectLst/>
          </c:spPr>
          <c:invertIfNegative val="0"/>
          <c:cat>
            <c:strRef>
              <c:f>'F52'!$B$15:$B$20</c:f>
              <c:strCache>
                <c:ptCount val="6"/>
                <c:pt idx="0">
                  <c:v>Financial measures</c:v>
                </c:pt>
                <c:pt idx="1">
                  <c:v>Cost measures</c:v>
                </c:pt>
                <c:pt idx="2">
                  <c:v>Quality measures</c:v>
                </c:pt>
                <c:pt idx="3">
                  <c:v>Operational measures</c:v>
                </c:pt>
                <c:pt idx="4">
                  <c:v>Human resources</c:v>
                </c:pt>
                <c:pt idx="5">
                  <c:v>Innovation measures</c:v>
                </c:pt>
              </c:strCache>
            </c:strRef>
          </c:cat>
          <c:val>
            <c:numRef>
              <c:f>'F52'!$C$15:$C$20</c:f>
              <c:numCache>
                <c:formatCode>0%</c:formatCode>
                <c:ptCount val="6"/>
                <c:pt idx="0">
                  <c:v>0.62995847057138765</c:v>
                </c:pt>
                <c:pt idx="1">
                  <c:v>0.51034729681346225</c:v>
                </c:pt>
                <c:pt idx="2">
                  <c:v>0.40482583324383348</c:v>
                </c:pt>
                <c:pt idx="3">
                  <c:v>0.3242159530287842</c:v>
                </c:pt>
                <c:pt idx="4">
                  <c:v>0.2639455782312925</c:v>
                </c:pt>
                <c:pt idx="5">
                  <c:v>0.13999283924095954</c:v>
                </c:pt>
              </c:numCache>
            </c:numRef>
          </c:val>
          <c:extLst>
            <c:ext xmlns:c16="http://schemas.microsoft.com/office/drawing/2014/chart" uri="{C3380CC4-5D6E-409C-BE32-E72D297353CC}">
              <c16:uniqueId val="{00000000-0629-4C3B-96B6-1B79AA9216C0}"/>
            </c:ext>
          </c:extLst>
        </c:ser>
        <c:ser>
          <c:idx val="2"/>
          <c:order val="1"/>
          <c:tx>
            <c:strRef>
              <c:f>'F52'!$D$14</c:f>
              <c:strCache>
                <c:ptCount val="1"/>
                <c:pt idx="0">
                  <c:v>A moderate amount</c:v>
                </c:pt>
              </c:strCache>
            </c:strRef>
          </c:tx>
          <c:spPr>
            <a:solidFill>
              <a:srgbClr val="4298B5"/>
            </a:solidFill>
            <a:ln>
              <a:solidFill>
                <a:srgbClr val="4298B5"/>
              </a:solidFill>
            </a:ln>
            <a:effectLst/>
          </c:spPr>
          <c:invertIfNegative val="0"/>
          <c:cat>
            <c:strRef>
              <c:f>'F52'!$B$15:$B$20</c:f>
              <c:strCache>
                <c:ptCount val="6"/>
                <c:pt idx="0">
                  <c:v>Financial measures</c:v>
                </c:pt>
                <c:pt idx="1">
                  <c:v>Cost measures</c:v>
                </c:pt>
                <c:pt idx="2">
                  <c:v>Quality measures</c:v>
                </c:pt>
                <c:pt idx="3">
                  <c:v>Operational measures</c:v>
                </c:pt>
                <c:pt idx="4">
                  <c:v>Human resources</c:v>
                </c:pt>
                <c:pt idx="5">
                  <c:v>Innovation measures</c:v>
                </c:pt>
              </c:strCache>
            </c:strRef>
          </c:cat>
          <c:val>
            <c:numRef>
              <c:f>'F52'!$D$15:$D$20</c:f>
              <c:numCache>
                <c:formatCode>0%</c:formatCode>
                <c:ptCount val="6"/>
                <c:pt idx="0">
                  <c:v>0.2441643992553344</c:v>
                </c:pt>
                <c:pt idx="1">
                  <c:v>0.29810239885427853</c:v>
                </c:pt>
                <c:pt idx="2">
                  <c:v>0.32155514982279026</c:v>
                </c:pt>
                <c:pt idx="3">
                  <c:v>0.35171129886868108</c:v>
                </c:pt>
                <c:pt idx="4">
                  <c:v>0.39097744360902253</c:v>
                </c:pt>
                <c:pt idx="5">
                  <c:v>0.26043680630146798</c:v>
                </c:pt>
              </c:numCache>
            </c:numRef>
          </c:val>
          <c:extLst>
            <c:ext xmlns:c16="http://schemas.microsoft.com/office/drawing/2014/chart" uri="{C3380CC4-5D6E-409C-BE32-E72D297353CC}">
              <c16:uniqueId val="{00000001-0629-4C3B-96B6-1B79AA9216C0}"/>
            </c:ext>
          </c:extLst>
        </c:ser>
        <c:ser>
          <c:idx val="1"/>
          <c:order val="2"/>
          <c:tx>
            <c:strRef>
              <c:f>'F52'!$E$14</c:f>
              <c:strCache>
                <c:ptCount val="1"/>
                <c:pt idx="0">
                  <c:v>A little amount</c:v>
                </c:pt>
              </c:strCache>
            </c:strRef>
          </c:tx>
          <c:spPr>
            <a:solidFill>
              <a:srgbClr val="4298B5">
                <a:lumMod val="60000"/>
                <a:lumOff val="40000"/>
              </a:srgbClr>
            </a:solidFill>
            <a:ln>
              <a:solidFill>
                <a:srgbClr val="4298B5">
                  <a:lumMod val="60000"/>
                  <a:lumOff val="40000"/>
                </a:srgbClr>
              </a:solidFill>
            </a:ln>
            <a:effectLst/>
          </c:spPr>
          <c:invertIfNegative val="0"/>
          <c:cat>
            <c:strRef>
              <c:f>'F52'!$B$15:$B$20</c:f>
              <c:strCache>
                <c:ptCount val="6"/>
                <c:pt idx="0">
                  <c:v>Financial measures</c:v>
                </c:pt>
                <c:pt idx="1">
                  <c:v>Cost measures</c:v>
                </c:pt>
                <c:pt idx="2">
                  <c:v>Quality measures</c:v>
                </c:pt>
                <c:pt idx="3">
                  <c:v>Operational measures</c:v>
                </c:pt>
                <c:pt idx="4">
                  <c:v>Human resources</c:v>
                </c:pt>
                <c:pt idx="5">
                  <c:v>Innovation measures</c:v>
                </c:pt>
              </c:strCache>
            </c:strRef>
          </c:cat>
          <c:val>
            <c:numRef>
              <c:f>'F52'!$E$15:$E$20</c:f>
              <c:numCache>
                <c:formatCode>0%</c:formatCode>
                <c:ptCount val="6"/>
                <c:pt idx="0">
                  <c:v>7.3893741944722896E-2</c:v>
                </c:pt>
                <c:pt idx="1">
                  <c:v>0.11614751163623344</c:v>
                </c:pt>
                <c:pt idx="2">
                  <c:v>0.16009737586367379</c:v>
                </c:pt>
                <c:pt idx="3">
                  <c:v>0.1802950021480739</c:v>
                </c:pt>
                <c:pt idx="4">
                  <c:v>0.23215180809165772</c:v>
                </c:pt>
                <c:pt idx="5">
                  <c:v>0.31729323308270679</c:v>
                </c:pt>
              </c:numCache>
            </c:numRef>
          </c:val>
          <c:extLst>
            <c:ext xmlns:c16="http://schemas.microsoft.com/office/drawing/2014/chart" uri="{C3380CC4-5D6E-409C-BE32-E72D297353CC}">
              <c16:uniqueId val="{00000002-0629-4C3B-96B6-1B79AA9216C0}"/>
            </c:ext>
          </c:extLst>
        </c:ser>
        <c:ser>
          <c:idx val="0"/>
          <c:order val="3"/>
          <c:tx>
            <c:strRef>
              <c:f>'F52'!$F$14</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cat>
            <c:strRef>
              <c:f>'F52'!$B$15:$B$20</c:f>
              <c:strCache>
                <c:ptCount val="6"/>
                <c:pt idx="0">
                  <c:v>Financial measures</c:v>
                </c:pt>
                <c:pt idx="1">
                  <c:v>Cost measures</c:v>
                </c:pt>
                <c:pt idx="2">
                  <c:v>Quality measures</c:v>
                </c:pt>
                <c:pt idx="3">
                  <c:v>Operational measures</c:v>
                </c:pt>
                <c:pt idx="4">
                  <c:v>Human resources</c:v>
                </c:pt>
                <c:pt idx="5">
                  <c:v>Innovation measures</c:v>
                </c:pt>
              </c:strCache>
            </c:strRef>
          </c:cat>
          <c:val>
            <c:numRef>
              <c:f>'F52'!$F$15:$F$20</c:f>
              <c:numCache>
                <c:formatCode>0%</c:formatCode>
                <c:ptCount val="6"/>
                <c:pt idx="0">
                  <c:v>2.441643992553344E-2</c:v>
                </c:pt>
                <c:pt idx="1">
                  <c:v>4.31077694235589E-2</c:v>
                </c:pt>
                <c:pt idx="2">
                  <c:v>6.5406508430888202E-2</c:v>
                </c:pt>
                <c:pt idx="3">
                  <c:v>8.6137763139051984E-2</c:v>
                </c:pt>
                <c:pt idx="4">
                  <c:v>6.9674185463659152E-2</c:v>
                </c:pt>
                <c:pt idx="5">
                  <c:v>0.20214822771213747</c:v>
                </c:pt>
              </c:numCache>
            </c:numRef>
          </c:val>
          <c:extLst>
            <c:ext xmlns:c16="http://schemas.microsoft.com/office/drawing/2014/chart" uri="{C3380CC4-5D6E-409C-BE32-E72D297353CC}">
              <c16:uniqueId val="{00000003-0629-4C3B-96B6-1B79AA9216C0}"/>
            </c:ext>
          </c:extLst>
        </c:ser>
        <c:ser>
          <c:idx val="4"/>
          <c:order val="4"/>
          <c:tx>
            <c:strRef>
              <c:f>'F52'!$G$14</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'F52'!$B$15:$B$20</c:f>
              <c:strCache>
                <c:ptCount val="6"/>
                <c:pt idx="0">
                  <c:v>Financial measures</c:v>
                </c:pt>
                <c:pt idx="1">
                  <c:v>Cost measures</c:v>
                </c:pt>
                <c:pt idx="2">
                  <c:v>Quality measures</c:v>
                </c:pt>
                <c:pt idx="3">
                  <c:v>Operational measures</c:v>
                </c:pt>
                <c:pt idx="4">
                  <c:v>Human resources</c:v>
                </c:pt>
                <c:pt idx="5">
                  <c:v>Innovation measures</c:v>
                </c:pt>
              </c:strCache>
            </c:strRef>
          </c:cat>
          <c:val>
            <c:numRef>
              <c:f>'F52'!$G$15:$G$20</c:f>
              <c:numCache>
                <c:formatCode>0%</c:formatCode>
                <c:ptCount val="6"/>
                <c:pt idx="0">
                  <c:v>2.7566948303021623E-2</c:v>
                </c:pt>
                <c:pt idx="1">
                  <c:v>3.2295023272466881E-2</c:v>
                </c:pt>
                <c:pt idx="2">
                  <c:v>4.8115132638814305E-2</c:v>
                </c:pt>
                <c:pt idx="3">
                  <c:v>5.7639982815408851E-2</c:v>
                </c:pt>
                <c:pt idx="4">
                  <c:v>4.3250984604368062E-2</c:v>
                </c:pt>
                <c:pt idx="5">
                  <c:v>8.0128893662728254E-2</c:v>
                </c:pt>
              </c:numCache>
            </c:numRef>
          </c:val>
          <c:extLst>
            <c:ext xmlns:c16="http://schemas.microsoft.com/office/drawing/2014/chart" uri="{C3380CC4-5D6E-409C-BE32-E72D297353CC}">
              <c16:uniqueId val="{00000004-0629-4C3B-96B6-1B79AA9216C0}"/>
            </c:ext>
          </c:extLst>
        </c:ser>
        <c:dLbls>
          <c:showLegendKey val="0"/>
          <c:showVal val="0"/>
          <c:showCatName val="0"/>
          <c:showSerName val="0"/>
          <c:showPercent val="0"/>
          <c:showBubbleSize val="0"/>
        </c:dLbls>
        <c:gapWidth val="219"/>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8.271342150305501E-2"/>
          <c:y val="0.93267972222222217"/>
          <c:w val="0.91728657849694495"/>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col"/>
        <c:grouping val="percentStacked"/>
        <c:varyColors val="0"/>
        <c:ser>
          <c:idx val="3"/>
          <c:order val="0"/>
          <c:tx>
            <c:strRef>
              <c:f>'F53'!$B$13</c:f>
              <c:strCache>
                <c:ptCount val="1"/>
                <c:pt idx="0">
                  <c:v>Very closely</c:v>
                </c:pt>
              </c:strCache>
            </c:strRef>
          </c:tx>
          <c:spPr>
            <a:solidFill>
              <a:srgbClr val="4298B5">
                <a:lumMod val="75000"/>
              </a:srgbClr>
            </a:solidFill>
            <a:ln>
              <a:solidFill>
                <a:srgbClr val="4298B5">
                  <a:lumMod val="75000"/>
                </a:srgbClr>
              </a:solidFill>
            </a:ln>
            <a:effectLst/>
          </c:spPr>
          <c:invertIfNegative val="0"/>
          <c:cat>
            <c:strRef>
              <c:f>'F53'!$C$12:$G$12</c:f>
              <c:strCache>
                <c:ptCount val="5"/>
                <c:pt idx="0">
                  <c:v>6-19 employees</c:v>
                </c:pt>
                <c:pt idx="1">
                  <c:v>20-49 employees</c:v>
                </c:pt>
                <c:pt idx="2">
                  <c:v>50-99 employees</c:v>
                </c:pt>
                <c:pt idx="3">
                  <c:v>100+ employees</c:v>
                </c:pt>
                <c:pt idx="4">
                  <c:v>Overall</c:v>
                </c:pt>
              </c:strCache>
            </c:strRef>
          </c:cat>
          <c:val>
            <c:numRef>
              <c:f>'F53'!$C$13:$G$13</c:f>
              <c:numCache>
                <c:formatCode>0%</c:formatCode>
                <c:ptCount val="5"/>
                <c:pt idx="0">
                  <c:v>4.838868631122499E-2</c:v>
                </c:pt>
                <c:pt idx="1">
                  <c:v>3.9090546469884323E-2</c:v>
                </c:pt>
                <c:pt idx="2">
                  <c:v>3.4818941504178275E-2</c:v>
                </c:pt>
                <c:pt idx="3">
                  <c:v>2.8716216216216218E-2</c:v>
                </c:pt>
                <c:pt idx="4">
                  <c:v>4.5252756694830303E-2</c:v>
                </c:pt>
              </c:numCache>
            </c:numRef>
          </c:val>
          <c:extLst>
            <c:ext xmlns:c16="http://schemas.microsoft.com/office/drawing/2014/chart" uri="{C3380CC4-5D6E-409C-BE32-E72D297353CC}">
              <c16:uniqueId val="{00000000-4E81-4095-A1CB-1F5A24D7A67D}"/>
            </c:ext>
          </c:extLst>
        </c:ser>
        <c:ser>
          <c:idx val="2"/>
          <c:order val="1"/>
          <c:tx>
            <c:strRef>
              <c:f>'F53'!$B$14</c:f>
              <c:strCache>
                <c:ptCount val="1"/>
                <c:pt idx="0">
                  <c:v>Quite closely</c:v>
                </c:pt>
              </c:strCache>
            </c:strRef>
          </c:tx>
          <c:spPr>
            <a:solidFill>
              <a:srgbClr val="4298B5"/>
            </a:solidFill>
            <a:ln>
              <a:solidFill>
                <a:srgbClr val="4298B5"/>
              </a:solidFill>
            </a:ln>
            <a:effectLst/>
          </c:spPr>
          <c:invertIfNegative val="0"/>
          <c:cat>
            <c:strRef>
              <c:f>'F53'!$C$12:$G$12</c:f>
              <c:strCache>
                <c:ptCount val="5"/>
                <c:pt idx="0">
                  <c:v>6-19 employees</c:v>
                </c:pt>
                <c:pt idx="1">
                  <c:v>20-49 employees</c:v>
                </c:pt>
                <c:pt idx="2">
                  <c:v>50-99 employees</c:v>
                </c:pt>
                <c:pt idx="3">
                  <c:v>100+ employees</c:v>
                </c:pt>
                <c:pt idx="4">
                  <c:v>Overall</c:v>
                </c:pt>
              </c:strCache>
            </c:strRef>
          </c:cat>
          <c:val>
            <c:numRef>
              <c:f>'F53'!$C$14:$G$14</c:f>
              <c:numCache>
                <c:formatCode>0%</c:formatCode>
                <c:ptCount val="5"/>
                <c:pt idx="0">
                  <c:v>0.15295161131368878</c:v>
                </c:pt>
                <c:pt idx="1">
                  <c:v>6.8607897885919422E-2</c:v>
                </c:pt>
                <c:pt idx="2">
                  <c:v>5.2924791086350974E-2</c:v>
                </c:pt>
                <c:pt idx="3">
                  <c:v>2.5337837837837839E-2</c:v>
                </c:pt>
                <c:pt idx="4">
                  <c:v>0.12723757697264787</c:v>
                </c:pt>
              </c:numCache>
            </c:numRef>
          </c:val>
          <c:extLst>
            <c:ext xmlns:c16="http://schemas.microsoft.com/office/drawing/2014/chart" uri="{C3380CC4-5D6E-409C-BE32-E72D297353CC}">
              <c16:uniqueId val="{00000001-4E81-4095-A1CB-1F5A24D7A67D}"/>
            </c:ext>
          </c:extLst>
        </c:ser>
        <c:ser>
          <c:idx val="1"/>
          <c:order val="2"/>
          <c:tx>
            <c:strRef>
              <c:f>'F53'!$B$15</c:f>
              <c:strCache>
                <c:ptCount val="1"/>
                <c:pt idx="0">
                  <c:v>Not closely</c:v>
                </c:pt>
              </c:strCache>
            </c:strRef>
          </c:tx>
          <c:spPr>
            <a:solidFill>
              <a:srgbClr val="4298B5">
                <a:lumMod val="60000"/>
                <a:lumOff val="40000"/>
              </a:srgbClr>
            </a:solidFill>
            <a:ln>
              <a:solidFill>
                <a:srgbClr val="4298B5">
                  <a:lumMod val="60000"/>
                  <a:lumOff val="40000"/>
                </a:srgbClr>
              </a:solidFill>
            </a:ln>
            <a:effectLst/>
          </c:spPr>
          <c:invertIfNegative val="0"/>
          <c:cat>
            <c:strRef>
              <c:f>'F53'!$C$12:$G$12</c:f>
              <c:strCache>
                <c:ptCount val="5"/>
                <c:pt idx="0">
                  <c:v>6-19 employees</c:v>
                </c:pt>
                <c:pt idx="1">
                  <c:v>20-49 employees</c:v>
                </c:pt>
                <c:pt idx="2">
                  <c:v>50-99 employees</c:v>
                </c:pt>
                <c:pt idx="3">
                  <c:v>100+ employees</c:v>
                </c:pt>
                <c:pt idx="4">
                  <c:v>Overall</c:v>
                </c:pt>
              </c:strCache>
            </c:strRef>
          </c:cat>
          <c:val>
            <c:numRef>
              <c:f>'F53'!$C$15:$G$15</c:f>
              <c:numCache>
                <c:formatCode>0%</c:formatCode>
                <c:ptCount val="5"/>
                <c:pt idx="0">
                  <c:v>0.35044840839657043</c:v>
                </c:pt>
                <c:pt idx="1">
                  <c:v>0.30035899481451933</c:v>
                </c:pt>
                <c:pt idx="2">
                  <c:v>0.22423398328690808</c:v>
                </c:pt>
                <c:pt idx="3">
                  <c:v>0.16554054054054054</c:v>
                </c:pt>
                <c:pt idx="4">
                  <c:v>0.32715165401689816</c:v>
                </c:pt>
              </c:numCache>
            </c:numRef>
          </c:val>
          <c:extLst>
            <c:ext xmlns:c16="http://schemas.microsoft.com/office/drawing/2014/chart" uri="{C3380CC4-5D6E-409C-BE32-E72D297353CC}">
              <c16:uniqueId val="{00000002-4E81-4095-A1CB-1F5A24D7A67D}"/>
            </c:ext>
          </c:extLst>
        </c:ser>
        <c:ser>
          <c:idx val="0"/>
          <c:order val="3"/>
          <c:tx>
            <c:strRef>
              <c:f>'F53'!$B$16</c:f>
              <c:strCache>
                <c:ptCount val="1"/>
                <c:pt idx="0">
                  <c:v>Not at all</c:v>
                </c:pt>
              </c:strCache>
            </c:strRef>
          </c:tx>
          <c:spPr>
            <a:solidFill>
              <a:srgbClr val="4298B5">
                <a:lumMod val="40000"/>
                <a:lumOff val="60000"/>
              </a:srgbClr>
            </a:solidFill>
            <a:ln>
              <a:solidFill>
                <a:srgbClr val="4298B5">
                  <a:lumMod val="40000"/>
                  <a:lumOff val="60000"/>
                </a:srgbClr>
              </a:solidFill>
            </a:ln>
            <a:effectLst/>
          </c:spPr>
          <c:invertIfNegative val="0"/>
          <c:cat>
            <c:strRef>
              <c:f>'F53'!$C$12:$G$12</c:f>
              <c:strCache>
                <c:ptCount val="5"/>
                <c:pt idx="0">
                  <c:v>6-19 employees</c:v>
                </c:pt>
                <c:pt idx="1">
                  <c:v>20-49 employees</c:v>
                </c:pt>
                <c:pt idx="2">
                  <c:v>50-99 employees</c:v>
                </c:pt>
                <c:pt idx="3">
                  <c:v>100+ employees</c:v>
                </c:pt>
                <c:pt idx="4">
                  <c:v>Overall</c:v>
                </c:pt>
              </c:strCache>
            </c:strRef>
          </c:cat>
          <c:val>
            <c:numRef>
              <c:f>'F53'!$C$16:$G$16</c:f>
              <c:numCache>
                <c:formatCode>0%</c:formatCode>
                <c:ptCount val="5"/>
                <c:pt idx="0">
                  <c:v>0.37035577017837784</c:v>
                </c:pt>
                <c:pt idx="1">
                  <c:v>0.44116473873155165</c:v>
                </c:pt>
                <c:pt idx="2">
                  <c:v>0.47910863509749302</c:v>
                </c:pt>
                <c:pt idx="3">
                  <c:v>0.49493243243243246</c:v>
                </c:pt>
                <c:pt idx="4">
                  <c:v>0.39388514964914795</c:v>
                </c:pt>
              </c:numCache>
            </c:numRef>
          </c:val>
          <c:extLst>
            <c:ext xmlns:c16="http://schemas.microsoft.com/office/drawing/2014/chart" uri="{C3380CC4-5D6E-409C-BE32-E72D297353CC}">
              <c16:uniqueId val="{00000003-4E81-4095-A1CB-1F5A24D7A67D}"/>
            </c:ext>
          </c:extLst>
        </c:ser>
        <c:ser>
          <c:idx val="4"/>
          <c:order val="4"/>
          <c:tx>
            <c:strRef>
              <c:f>'F53'!$B$17</c:f>
              <c:strCache>
                <c:ptCount val="1"/>
                <c:pt idx="0">
                  <c:v>Don't know</c:v>
                </c:pt>
              </c:strCache>
            </c:strRef>
          </c:tx>
          <c:spPr>
            <a:solidFill>
              <a:sysClr val="window" lastClr="FFFFFF">
                <a:lumMod val="95000"/>
              </a:sysClr>
            </a:solidFill>
            <a:ln>
              <a:solidFill>
                <a:sysClr val="window" lastClr="FFFFFF">
                  <a:lumMod val="95000"/>
                </a:sysClr>
              </a:solidFill>
            </a:ln>
            <a:effectLst/>
          </c:spPr>
          <c:invertIfNegative val="0"/>
          <c:cat>
            <c:strRef>
              <c:f>'F53'!$C$12:$G$12</c:f>
              <c:strCache>
                <c:ptCount val="5"/>
                <c:pt idx="0">
                  <c:v>6-19 employees</c:v>
                </c:pt>
                <c:pt idx="1">
                  <c:v>20-49 employees</c:v>
                </c:pt>
                <c:pt idx="2">
                  <c:v>50-99 employees</c:v>
                </c:pt>
                <c:pt idx="3">
                  <c:v>100+ employees</c:v>
                </c:pt>
                <c:pt idx="4">
                  <c:v>Overall</c:v>
                </c:pt>
              </c:strCache>
            </c:strRef>
          </c:cat>
          <c:val>
            <c:numRef>
              <c:f>'F53'!$C$17:$G$17</c:f>
              <c:numCache>
                <c:formatCode>0%</c:formatCode>
                <c:ptCount val="5"/>
                <c:pt idx="0">
                  <c:v>7.7855523800137966E-2</c:v>
                </c:pt>
                <c:pt idx="1">
                  <c:v>0.15077782209812524</c:v>
                </c:pt>
                <c:pt idx="2">
                  <c:v>0.20891364902506965</c:v>
                </c:pt>
                <c:pt idx="3">
                  <c:v>0.28547297297297297</c:v>
                </c:pt>
                <c:pt idx="4">
                  <c:v>0.10647286266647572</c:v>
                </c:pt>
              </c:numCache>
            </c:numRef>
          </c:val>
          <c:extLst>
            <c:ext xmlns:c16="http://schemas.microsoft.com/office/drawing/2014/chart" uri="{C3380CC4-5D6E-409C-BE32-E72D297353CC}">
              <c16:uniqueId val="{00000004-4E81-4095-A1CB-1F5A24D7A67D}"/>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1050808080808081"/>
          <c:y val="0.93267972222222217"/>
          <c:w val="0.85528316498316503"/>
          <c:h val="6.386008525689687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100">
          <a:latin typeface="+mn-lt"/>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36660995959929"/>
          <c:y val="2.9857905232119779E-2"/>
          <c:w val="0.82804217824073501"/>
          <c:h val="0.62799030875400041"/>
        </c:manualLayout>
      </c:layout>
      <c:barChart>
        <c:barDir val="col"/>
        <c:grouping val="stacked"/>
        <c:varyColors val="0"/>
        <c:ser>
          <c:idx val="2"/>
          <c:order val="0"/>
          <c:tx>
            <c:strRef>
              <c:f>'F54'!$C$4</c:f>
              <c:strCache>
                <c:ptCount val="1"/>
                <c:pt idx="0">
                  <c:v>Businesses in NZ and in same industry</c:v>
                </c:pt>
              </c:strCache>
            </c:strRef>
          </c:tx>
          <c:spPr>
            <a:solidFill>
              <a:srgbClr val="4298B5">
                <a:lumMod val="60000"/>
                <a:lumOff val="40000"/>
              </a:srgbClr>
            </a:solidFill>
            <a:ln>
              <a:no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'F54'!$C$5:$C$23</c:f>
              <c:numCache>
                <c:formatCode>General</c:formatCode>
                <c:ptCount val="19"/>
                <c:pt idx="0" formatCode="0%">
                  <c:v>0.33959806475623372</c:v>
                </c:pt>
                <c:pt idx="4" formatCode="0%">
                  <c:v>0.41558441558441561</c:v>
                </c:pt>
                <c:pt idx="8" formatCode="0%">
                  <c:v>0.47643979057591623</c:v>
                </c:pt>
                <c:pt idx="12" formatCode="0%">
                  <c:v>0.57648953301127215</c:v>
                </c:pt>
                <c:pt idx="16" formatCode="0%">
                  <c:v>0.3701443969900346</c:v>
                </c:pt>
              </c:numCache>
            </c:numRef>
          </c:val>
          <c:extLst>
            <c:ext xmlns:c16="http://schemas.microsoft.com/office/drawing/2014/chart" uri="{C3380CC4-5D6E-409C-BE32-E72D297353CC}">
              <c16:uniqueId val="{00000000-8EC0-445B-BE2A-0B1E1BD5BA35}"/>
            </c:ext>
          </c:extLst>
        </c:ser>
        <c:ser>
          <c:idx val="3"/>
          <c:order val="1"/>
          <c:tx>
            <c:strRef>
              <c:f>'F54'!$B$4</c:f>
              <c:strCache>
                <c:ptCount val="1"/>
                <c:pt idx="0">
                  <c:v>Businesses in NZ and in different industry</c:v>
                </c:pt>
              </c:strCache>
            </c:strRef>
          </c:tx>
          <c:spPr>
            <a:solidFill>
              <a:srgbClr val="4298B5">
                <a:lumMod val="75000"/>
              </a:srgbClr>
            </a:solidFill>
            <a:ln>
              <a:no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'F54'!$B$5:$B$23</c:f>
              <c:numCache>
                <c:formatCode>General</c:formatCode>
                <c:ptCount val="19"/>
                <c:pt idx="0" formatCode="0%">
                  <c:v>1.6933382954968365E-2</c:v>
                </c:pt>
                <c:pt idx="4" formatCode="0%">
                  <c:v>1.2987012987012988E-2</c:v>
                </c:pt>
                <c:pt idx="8" formatCode="0%">
                  <c:v>3.7958115183246072E-2</c:v>
                </c:pt>
                <c:pt idx="12" formatCode="0%">
                  <c:v>6.280193236714976E-2</c:v>
                </c:pt>
                <c:pt idx="16" formatCode="0%">
                  <c:v>1.9252932004609858E-2</c:v>
                </c:pt>
              </c:numCache>
            </c:numRef>
          </c:val>
          <c:extLst>
            <c:ext xmlns:c16="http://schemas.microsoft.com/office/drawing/2014/chart" uri="{C3380CC4-5D6E-409C-BE32-E72D297353CC}">
              <c16:uniqueId val="{00000001-8EC0-445B-BE2A-0B1E1BD5BA35}"/>
            </c:ext>
          </c:extLst>
        </c:ser>
        <c:ser>
          <c:idx val="1"/>
          <c:order val="2"/>
          <c:tx>
            <c:strRef>
              <c:f>'F54'!$D$4</c:f>
              <c:strCache>
                <c:ptCount val="1"/>
              </c:strCache>
            </c:strRef>
          </c:tx>
          <c:spPr>
            <a:solidFill>
              <a:schemeClr val="accent2"/>
            </a:solidFill>
            <a:ln>
              <a:no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'F54'!$D$5:$D$23</c:f>
              <c:numCache>
                <c:formatCode>General</c:formatCode>
                <c:ptCount val="19"/>
              </c:numCache>
            </c:numRef>
          </c:val>
          <c:extLst>
            <c:ext xmlns:c16="http://schemas.microsoft.com/office/drawing/2014/chart" uri="{C3380CC4-5D6E-409C-BE32-E72D297353CC}">
              <c16:uniqueId val="{00000002-8EC0-445B-BE2A-0B1E1BD5BA35}"/>
            </c:ext>
          </c:extLst>
        </c:ser>
        <c:ser>
          <c:idx val="4"/>
          <c:order val="3"/>
          <c:tx>
            <c:strRef>
              <c:f>'F54'!$F$4</c:f>
              <c:strCache>
                <c:ptCount val="1"/>
                <c:pt idx="0">
                  <c:v>Businesses outside NZ and in same industry</c:v>
                </c:pt>
              </c:strCache>
            </c:strRef>
          </c:tx>
          <c:spPr>
            <a:solidFill>
              <a:srgbClr val="CBCE66"/>
            </a:solidFill>
            <a:ln>
              <a:no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'F54'!$F$5:$F$23</c:f>
              <c:numCache>
                <c:formatCode>0%</c:formatCode>
                <c:ptCount val="19"/>
                <c:pt idx="1">
                  <c:v>4.6799404540379605E-2</c:v>
                </c:pt>
                <c:pt idx="5">
                  <c:v>8.7853323147440793E-2</c:v>
                </c:pt>
                <c:pt idx="9">
                  <c:v>0.15052356020942409</c:v>
                </c:pt>
                <c:pt idx="13">
                  <c:v>0.25442834138486314</c:v>
                </c:pt>
                <c:pt idx="17">
                  <c:v>6.819876618534336E-2</c:v>
                </c:pt>
              </c:numCache>
            </c:numRef>
          </c:val>
          <c:extLst>
            <c:ext xmlns:c16="http://schemas.microsoft.com/office/drawing/2014/chart" uri="{C3380CC4-5D6E-409C-BE32-E72D297353CC}">
              <c16:uniqueId val="{00000003-8EC0-445B-BE2A-0B1E1BD5BA35}"/>
            </c:ext>
          </c:extLst>
        </c:ser>
        <c:ser>
          <c:idx val="0"/>
          <c:order val="4"/>
          <c:tx>
            <c:strRef>
              <c:f>'F54'!$E$4</c:f>
              <c:strCache>
                <c:ptCount val="1"/>
                <c:pt idx="0">
                  <c:v>Businesses outside NZ and in different industry</c:v>
                </c:pt>
              </c:strCache>
            </c:strRef>
          </c:tx>
          <c:spPr>
            <a:solidFill>
              <a:srgbClr val="A8AD00">
                <a:lumMod val="50000"/>
              </a:srgbClr>
            </a:solidFill>
            <a:ln>
              <a:no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'F54'!$E$5:$E$23</c:f>
              <c:numCache>
                <c:formatCode>0%</c:formatCode>
                <c:ptCount val="19"/>
                <c:pt idx="1">
                  <c:v>2.0468924451060664E-3</c:v>
                </c:pt>
                <c:pt idx="5">
                  <c:v>5.7295645530939651E-3</c:v>
                </c:pt>
                <c:pt idx="9">
                  <c:v>6.5445026178010471E-3</c:v>
                </c:pt>
                <c:pt idx="13">
                  <c:v>2.5764895330112721E-2</c:v>
                </c:pt>
                <c:pt idx="17">
                  <c:v>3.9319368178428581E-3</c:v>
                </c:pt>
              </c:numCache>
            </c:numRef>
          </c:val>
          <c:extLst>
            <c:ext xmlns:c16="http://schemas.microsoft.com/office/drawing/2014/chart" uri="{C3380CC4-5D6E-409C-BE32-E72D297353CC}">
              <c16:uniqueId val="{00000004-8EC0-445B-BE2A-0B1E1BD5BA35}"/>
            </c:ext>
          </c:extLst>
        </c:ser>
        <c:ser>
          <c:idx val="5"/>
          <c:order val="5"/>
          <c:tx>
            <c:strRef>
              <c:f>'F54'!$G$4</c:f>
              <c:strCache>
                <c:ptCount val="1"/>
                <c:pt idx="0">
                  <c:v>none of the above</c:v>
                </c:pt>
              </c:strCache>
            </c:strRef>
          </c:tx>
          <c:spPr>
            <a:solidFill>
              <a:sysClr val="window" lastClr="FFFFFF">
                <a:lumMod val="85000"/>
              </a:sysClr>
            </a:solidFill>
            <a:ln>
              <a:solidFill>
                <a:sysClr val="window" lastClr="FFFFFF">
                  <a:lumMod val="95000"/>
                </a:sysClr>
              </a:solidFill>
            </a:ln>
            <a:effectLst/>
          </c:spPr>
          <c:invertIfNegative val="0"/>
          <c:cat>
            <c:strRef>
              <c:f>'F54'!$A$5:$A$23</c:f>
              <c:strCache>
                <c:ptCount val="17"/>
                <c:pt idx="0">
                  <c:v>6-19 
employees</c:v>
                </c:pt>
                <c:pt idx="4">
                  <c:v>20-49 
employees</c:v>
                </c:pt>
                <c:pt idx="8">
                  <c:v>50-99 
employees</c:v>
                </c:pt>
                <c:pt idx="12">
                  <c:v>100+ 
employees</c:v>
                </c:pt>
                <c:pt idx="16">
                  <c:v>Overall</c:v>
                </c:pt>
              </c:strCache>
            </c:strRef>
          </c:cat>
          <c:val>
            <c:numRef>
              <c:f>'F54'!$G$5:$G$23</c:f>
              <c:numCache>
                <c:formatCode>General</c:formatCode>
                <c:ptCount val="19"/>
                <c:pt idx="2" formatCode="0%">
                  <c:v>0.58652772608857462</c:v>
                </c:pt>
                <c:pt idx="6" formatCode="0%">
                  <c:v>0.50343773873185638</c:v>
                </c:pt>
                <c:pt idx="10" formatCode="0%">
                  <c:v>0.40968586387434552</c:v>
                </c:pt>
                <c:pt idx="14" formatCode="0%">
                  <c:v>0.29790660225442833</c:v>
                </c:pt>
                <c:pt idx="18" formatCode="0%">
                  <c:v>0.5504711544980001</c:v>
                </c:pt>
              </c:numCache>
            </c:numRef>
          </c:val>
          <c:extLst>
            <c:ext xmlns:c16="http://schemas.microsoft.com/office/drawing/2014/chart" uri="{C3380CC4-5D6E-409C-BE32-E72D297353CC}">
              <c16:uniqueId val="{00000005-8EC0-445B-BE2A-0B1E1BD5BA35}"/>
            </c:ext>
          </c:extLst>
        </c:ser>
        <c:dLbls>
          <c:showLegendKey val="0"/>
          <c:showVal val="0"/>
          <c:showCatName val="0"/>
          <c:showSerName val="0"/>
          <c:showPercent val="0"/>
          <c:showBubbleSize val="0"/>
        </c:dLbls>
        <c:gapWidth val="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70000000000000007"/>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370377573872E-3"/>
              <c:y val="0.1155676484333559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legendEntry>
        <c:idx val="2"/>
        <c:delete val="1"/>
      </c:legendEntry>
      <c:layout>
        <c:manualLayout>
          <c:xMode val="edge"/>
          <c:yMode val="edge"/>
          <c:x val="1.6854986876640419E-2"/>
          <c:y val="0.84471675415573055"/>
          <c:w val="0.97203390201224871"/>
          <c:h val="0.155283245844269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52002478771075"/>
          <c:y val="0.11918204417576415"/>
          <c:w val="0.27390284926586828"/>
          <c:h val="0.65675686598715899"/>
        </c:manualLayout>
      </c:layout>
      <c:barChart>
        <c:barDir val="col"/>
        <c:grouping val="percentStacked"/>
        <c:varyColors val="0"/>
        <c:ser>
          <c:idx val="3"/>
          <c:order val="0"/>
          <c:tx>
            <c:strRef>
              <c:f>'F55'!$I$6</c:f>
              <c:strCache>
                <c:ptCount val="1"/>
                <c:pt idx="0">
                  <c:v>zero</c:v>
                </c:pt>
              </c:strCache>
            </c:strRef>
          </c:tx>
          <c:spPr>
            <a:solidFill>
              <a:srgbClr val="4298B5">
                <a:lumMod val="50000"/>
              </a:srgbClr>
            </a:solidFill>
            <a:ln>
              <a:solidFill>
                <a:srgbClr val="4298B5">
                  <a:lumMod val="50000"/>
                </a:srgbClr>
              </a:solidFill>
            </a:ln>
            <a:effectLst/>
          </c:spPr>
          <c:invertIfNegative val="0"/>
          <c:cat>
            <c:strRef>
              <c:f>'F55'!$J$5:$N$5</c:f>
              <c:strCache>
                <c:ptCount val="5"/>
                <c:pt idx="0">
                  <c:v>6-19</c:v>
                </c:pt>
                <c:pt idx="1">
                  <c:v>20–49</c:v>
                </c:pt>
                <c:pt idx="2">
                  <c:v>50–99</c:v>
                </c:pt>
                <c:pt idx="3">
                  <c:v>100+</c:v>
                </c:pt>
                <c:pt idx="4">
                  <c:v>All</c:v>
                </c:pt>
              </c:strCache>
            </c:strRef>
          </c:cat>
          <c:val>
            <c:numRef>
              <c:f>'F55'!$J$6:$N$6</c:f>
              <c:numCache>
                <c:formatCode>0%</c:formatCode>
                <c:ptCount val="5"/>
                <c:pt idx="0">
                  <c:v>0.29479597871082203</c:v>
                </c:pt>
                <c:pt idx="1">
                  <c:v>0.22266560255387072</c:v>
                </c:pt>
                <c:pt idx="2">
                  <c:v>0.17083333333333334</c:v>
                </c:pt>
                <c:pt idx="3">
                  <c:v>0.14502529510961215</c:v>
                </c:pt>
                <c:pt idx="4">
                  <c:v>0.26899119352760076</c:v>
                </c:pt>
              </c:numCache>
            </c:numRef>
          </c:val>
          <c:extLst>
            <c:ext xmlns:c16="http://schemas.microsoft.com/office/drawing/2014/chart" uri="{C3380CC4-5D6E-409C-BE32-E72D297353CC}">
              <c16:uniqueId val="{00000000-123B-4E04-876B-33714FBEB79F}"/>
            </c:ext>
          </c:extLst>
        </c:ser>
        <c:ser>
          <c:idx val="2"/>
          <c:order val="1"/>
          <c:tx>
            <c:strRef>
              <c:f>'F55'!$I$7</c:f>
              <c:strCache>
                <c:ptCount val="1"/>
                <c:pt idx="0">
                  <c:v>15% or less</c:v>
                </c:pt>
              </c:strCache>
            </c:strRef>
          </c:tx>
          <c:spPr>
            <a:solidFill>
              <a:srgbClr val="4298B5">
                <a:lumMod val="75000"/>
              </a:srgbClr>
            </a:solidFill>
            <a:ln>
              <a:solidFill>
                <a:srgbClr val="4298B5">
                  <a:lumMod val="75000"/>
                </a:srgbClr>
              </a:solidFill>
            </a:ln>
            <a:effectLst/>
          </c:spPr>
          <c:invertIfNegative val="0"/>
          <c:cat>
            <c:strRef>
              <c:f>'F55'!$J$5:$N$5</c:f>
              <c:strCache>
                <c:ptCount val="5"/>
                <c:pt idx="0">
                  <c:v>6-19</c:v>
                </c:pt>
                <c:pt idx="1">
                  <c:v>20–49</c:v>
                </c:pt>
                <c:pt idx="2">
                  <c:v>50–99</c:v>
                </c:pt>
                <c:pt idx="3">
                  <c:v>100+</c:v>
                </c:pt>
                <c:pt idx="4">
                  <c:v>All</c:v>
                </c:pt>
              </c:strCache>
            </c:strRef>
          </c:cat>
          <c:val>
            <c:numRef>
              <c:f>'F55'!$J$7:$N$7</c:f>
              <c:numCache>
                <c:formatCode>0%</c:formatCode>
                <c:ptCount val="5"/>
                <c:pt idx="0">
                  <c:v>7.9834417504435248E-2</c:v>
                </c:pt>
                <c:pt idx="1">
                  <c:v>9.4972067039106142E-2</c:v>
                </c:pt>
                <c:pt idx="2">
                  <c:v>0.10277777777777777</c:v>
                </c:pt>
                <c:pt idx="3">
                  <c:v>9.274873524451939E-2</c:v>
                </c:pt>
                <c:pt idx="4">
                  <c:v>8.4270065153576282E-2</c:v>
                </c:pt>
              </c:numCache>
            </c:numRef>
          </c:val>
          <c:extLst>
            <c:ext xmlns:c16="http://schemas.microsoft.com/office/drawing/2014/chart" uri="{C3380CC4-5D6E-409C-BE32-E72D297353CC}">
              <c16:uniqueId val="{00000001-123B-4E04-876B-33714FBEB79F}"/>
            </c:ext>
          </c:extLst>
        </c:ser>
        <c:ser>
          <c:idx val="1"/>
          <c:order val="2"/>
          <c:tx>
            <c:strRef>
              <c:f>'F55'!$I$8</c:f>
              <c:strCache>
                <c:ptCount val="1"/>
                <c:pt idx="0">
                  <c:v>30% or less</c:v>
                </c:pt>
              </c:strCache>
            </c:strRef>
          </c:tx>
          <c:spPr>
            <a:solidFill>
              <a:srgbClr val="4298B5"/>
            </a:solidFill>
            <a:ln>
              <a:solidFill>
                <a:srgbClr val="4298B5"/>
              </a:solidFill>
            </a:ln>
            <a:effectLst/>
          </c:spPr>
          <c:invertIfNegative val="0"/>
          <c:cat>
            <c:strRef>
              <c:f>'F55'!$J$5:$N$5</c:f>
              <c:strCache>
                <c:ptCount val="5"/>
                <c:pt idx="0">
                  <c:v>6-19</c:v>
                </c:pt>
                <c:pt idx="1">
                  <c:v>20–49</c:v>
                </c:pt>
                <c:pt idx="2">
                  <c:v>50–99</c:v>
                </c:pt>
                <c:pt idx="3">
                  <c:v>100+</c:v>
                </c:pt>
                <c:pt idx="4">
                  <c:v>All</c:v>
                </c:pt>
              </c:strCache>
            </c:strRef>
          </c:cat>
          <c:val>
            <c:numRef>
              <c:f>'F55'!$J$8:$N$8</c:f>
              <c:numCache>
                <c:formatCode>0%</c:formatCode>
                <c:ptCount val="5"/>
                <c:pt idx="0">
                  <c:v>6.7809974374137591E-2</c:v>
                </c:pt>
                <c:pt idx="1">
                  <c:v>4.5490822027134878E-2</c:v>
                </c:pt>
                <c:pt idx="2">
                  <c:v>6.25E-2</c:v>
                </c:pt>
                <c:pt idx="3">
                  <c:v>4.7217537942664416E-2</c:v>
                </c:pt>
                <c:pt idx="4">
                  <c:v>6.2647669506694356E-2</c:v>
                </c:pt>
              </c:numCache>
            </c:numRef>
          </c:val>
          <c:extLst>
            <c:ext xmlns:c16="http://schemas.microsoft.com/office/drawing/2014/chart" uri="{C3380CC4-5D6E-409C-BE32-E72D297353CC}">
              <c16:uniqueId val="{00000002-123B-4E04-876B-33714FBEB79F}"/>
            </c:ext>
          </c:extLst>
        </c:ser>
        <c:ser>
          <c:idx val="0"/>
          <c:order val="3"/>
          <c:tx>
            <c:strRef>
              <c:f>'F55'!$I$9</c:f>
              <c:strCache>
                <c:ptCount val="1"/>
                <c:pt idx="0">
                  <c:v>50% or less</c:v>
                </c:pt>
              </c:strCache>
            </c:strRef>
          </c:tx>
          <c:spPr>
            <a:solidFill>
              <a:srgbClr val="4298B5">
                <a:lumMod val="60000"/>
                <a:lumOff val="40000"/>
              </a:srgbClr>
            </a:solidFill>
            <a:ln>
              <a:solidFill>
                <a:srgbClr val="4298B5">
                  <a:lumMod val="60000"/>
                  <a:lumOff val="40000"/>
                </a:srgbClr>
              </a:solidFill>
            </a:ln>
            <a:effectLst/>
          </c:spPr>
          <c:invertIfNegative val="0"/>
          <c:cat>
            <c:strRef>
              <c:f>'F55'!$J$5:$N$5</c:f>
              <c:strCache>
                <c:ptCount val="5"/>
                <c:pt idx="0">
                  <c:v>6-19</c:v>
                </c:pt>
                <c:pt idx="1">
                  <c:v>20–49</c:v>
                </c:pt>
                <c:pt idx="2">
                  <c:v>50–99</c:v>
                </c:pt>
                <c:pt idx="3">
                  <c:v>100+</c:v>
                </c:pt>
                <c:pt idx="4">
                  <c:v>All</c:v>
                </c:pt>
              </c:strCache>
            </c:strRef>
          </c:cat>
          <c:val>
            <c:numRef>
              <c:f>'F55'!$J$9:$N$9</c:f>
              <c:numCache>
                <c:formatCode>0%</c:formatCode>
                <c:ptCount val="5"/>
                <c:pt idx="0">
                  <c:v>7.4315000985610086E-2</c:v>
                </c:pt>
                <c:pt idx="1">
                  <c:v>9.4972067039106142E-2</c:v>
                </c:pt>
                <c:pt idx="2">
                  <c:v>7.6388888888888895E-2</c:v>
                </c:pt>
                <c:pt idx="3">
                  <c:v>5.5649241146711638E-2</c:v>
                </c:pt>
                <c:pt idx="4">
                  <c:v>7.7325123505405602E-2</c:v>
                </c:pt>
              </c:numCache>
            </c:numRef>
          </c:val>
          <c:extLst>
            <c:ext xmlns:c16="http://schemas.microsoft.com/office/drawing/2014/chart" uri="{C3380CC4-5D6E-409C-BE32-E72D297353CC}">
              <c16:uniqueId val="{00000003-123B-4E04-876B-33714FBEB79F}"/>
            </c:ext>
          </c:extLst>
        </c:ser>
        <c:ser>
          <c:idx val="4"/>
          <c:order val="4"/>
          <c:tx>
            <c:strRef>
              <c:f>'F55'!$I$10</c:f>
              <c:strCache>
                <c:ptCount val="1"/>
                <c:pt idx="0">
                  <c:v>51%-99%</c:v>
                </c:pt>
              </c:strCache>
            </c:strRef>
          </c:tx>
          <c:spPr>
            <a:solidFill>
              <a:srgbClr val="4298B5">
                <a:lumMod val="40000"/>
                <a:lumOff val="60000"/>
              </a:srgbClr>
            </a:solidFill>
            <a:ln>
              <a:solidFill>
                <a:srgbClr val="4298B5">
                  <a:lumMod val="40000"/>
                  <a:lumOff val="60000"/>
                </a:srgbClr>
              </a:solidFill>
            </a:ln>
            <a:effectLst/>
          </c:spPr>
          <c:invertIfNegative val="0"/>
          <c:cat>
            <c:strRef>
              <c:f>'F55'!$J$5:$N$5</c:f>
              <c:strCache>
                <c:ptCount val="5"/>
                <c:pt idx="0">
                  <c:v>6-19</c:v>
                </c:pt>
                <c:pt idx="1">
                  <c:v>20–49</c:v>
                </c:pt>
                <c:pt idx="2">
                  <c:v>50–99</c:v>
                </c:pt>
                <c:pt idx="3">
                  <c:v>100+</c:v>
                </c:pt>
                <c:pt idx="4">
                  <c:v>All</c:v>
                </c:pt>
              </c:strCache>
            </c:strRef>
          </c:cat>
          <c:val>
            <c:numRef>
              <c:f>'F55'!$J$10:$N$10</c:f>
              <c:numCache>
                <c:formatCode>0%</c:formatCode>
                <c:ptCount val="5"/>
                <c:pt idx="0">
                  <c:v>0.22363493002168341</c:v>
                </c:pt>
                <c:pt idx="1">
                  <c:v>0.28132482043096568</c:v>
                </c:pt>
                <c:pt idx="2">
                  <c:v>0.31111111111111112</c:v>
                </c:pt>
                <c:pt idx="3">
                  <c:v>0.35919055649241149</c:v>
                </c:pt>
                <c:pt idx="4">
                  <c:v>0.24429011240781842</c:v>
                </c:pt>
              </c:numCache>
            </c:numRef>
          </c:val>
          <c:extLst>
            <c:ext xmlns:c16="http://schemas.microsoft.com/office/drawing/2014/chart" uri="{C3380CC4-5D6E-409C-BE32-E72D297353CC}">
              <c16:uniqueId val="{00000004-123B-4E04-876B-33714FBEB79F}"/>
            </c:ext>
          </c:extLst>
        </c:ser>
        <c:ser>
          <c:idx val="5"/>
          <c:order val="5"/>
          <c:tx>
            <c:strRef>
              <c:f>'F55'!$I$11</c:f>
              <c:strCache>
                <c:ptCount val="1"/>
                <c:pt idx="0">
                  <c:v>100%</c:v>
                </c:pt>
              </c:strCache>
            </c:strRef>
          </c:tx>
          <c:spPr>
            <a:solidFill>
              <a:srgbClr val="4298B5">
                <a:lumMod val="20000"/>
                <a:lumOff val="80000"/>
              </a:srgbClr>
            </a:solidFill>
            <a:ln>
              <a:solidFill>
                <a:srgbClr val="4298B5">
                  <a:lumMod val="20000"/>
                  <a:lumOff val="80000"/>
                </a:srgbClr>
              </a:solidFill>
            </a:ln>
            <a:effectLst/>
          </c:spPr>
          <c:invertIfNegative val="0"/>
          <c:cat>
            <c:strRef>
              <c:f>'F55'!$J$5:$N$5</c:f>
              <c:strCache>
                <c:ptCount val="5"/>
                <c:pt idx="0">
                  <c:v>6-19</c:v>
                </c:pt>
                <c:pt idx="1">
                  <c:v>20–49</c:v>
                </c:pt>
                <c:pt idx="2">
                  <c:v>50–99</c:v>
                </c:pt>
                <c:pt idx="3">
                  <c:v>100+</c:v>
                </c:pt>
                <c:pt idx="4">
                  <c:v>All</c:v>
                </c:pt>
              </c:strCache>
            </c:strRef>
          </c:cat>
          <c:val>
            <c:numRef>
              <c:f>'F55'!$J$11:$N$11</c:f>
              <c:numCache>
                <c:formatCode>0%</c:formatCode>
                <c:ptCount val="5"/>
                <c:pt idx="0">
                  <c:v>0.17760693869505223</c:v>
                </c:pt>
                <c:pt idx="1">
                  <c:v>0.18435754189944134</c:v>
                </c:pt>
                <c:pt idx="2">
                  <c:v>0.20972222222222223</c:v>
                </c:pt>
                <c:pt idx="3">
                  <c:v>0.21922428330522767</c:v>
                </c:pt>
                <c:pt idx="4">
                  <c:v>0.1822868189303358</c:v>
                </c:pt>
              </c:numCache>
            </c:numRef>
          </c:val>
          <c:extLst>
            <c:ext xmlns:c16="http://schemas.microsoft.com/office/drawing/2014/chart" uri="{C3380CC4-5D6E-409C-BE32-E72D297353CC}">
              <c16:uniqueId val="{00000005-123B-4E04-876B-33714FBEB79F}"/>
            </c:ext>
          </c:extLst>
        </c:ser>
        <c:ser>
          <c:idx val="6"/>
          <c:order val="6"/>
          <c:tx>
            <c:strRef>
              <c:f>'F55'!$I$12</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'F55'!$J$5:$N$5</c:f>
              <c:strCache>
                <c:ptCount val="5"/>
                <c:pt idx="0">
                  <c:v>6-19</c:v>
                </c:pt>
                <c:pt idx="1">
                  <c:v>20–49</c:v>
                </c:pt>
                <c:pt idx="2">
                  <c:v>50–99</c:v>
                </c:pt>
                <c:pt idx="3">
                  <c:v>100+</c:v>
                </c:pt>
                <c:pt idx="4">
                  <c:v>All</c:v>
                </c:pt>
              </c:strCache>
            </c:strRef>
          </c:cat>
          <c:val>
            <c:numRef>
              <c:f>'F55'!$J$12:$N$12</c:f>
              <c:numCache>
                <c:formatCode>0%</c:formatCode>
                <c:ptCount val="5"/>
                <c:pt idx="0">
                  <c:v>8.2002759708259418E-2</c:v>
                </c:pt>
                <c:pt idx="1">
                  <c:v>7.6217079010375097E-2</c:v>
                </c:pt>
                <c:pt idx="2">
                  <c:v>6.6666666666666666E-2</c:v>
                </c:pt>
                <c:pt idx="3">
                  <c:v>8.0944350758853284E-2</c:v>
                </c:pt>
                <c:pt idx="4">
                  <c:v>8.0189016968568769E-2</c:v>
                </c:pt>
              </c:numCache>
            </c:numRef>
          </c:val>
          <c:extLst>
            <c:ext xmlns:c16="http://schemas.microsoft.com/office/drawing/2014/chart" uri="{C3380CC4-5D6E-409C-BE32-E72D297353CC}">
              <c16:uniqueId val="{00000006-123B-4E04-876B-33714FBEB79F}"/>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69897903173E-3"/>
          <c:y val="0.93968710625845431"/>
          <c:w val="0.76450002955656704"/>
          <c:h val="5.95631855190038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2435088200112481E-2"/>
          <c:y val="0.13357267985554128"/>
          <c:w val="0.94414325611959926"/>
          <c:h val="0.71768404131994068"/>
        </c:manualLayout>
      </c:layout>
      <c:barChart>
        <c:barDir val="col"/>
        <c:grouping val="percentStacked"/>
        <c:varyColors val="0"/>
        <c:ser>
          <c:idx val="3"/>
          <c:order val="0"/>
          <c:tx>
            <c:strRef>
              <c:f>'F55'!$I$17</c:f>
              <c:strCache>
                <c:ptCount val="1"/>
                <c:pt idx="0">
                  <c:v>100%</c:v>
                </c:pt>
              </c:strCache>
            </c:strRef>
          </c:tx>
          <c:spPr>
            <a:solidFill>
              <a:srgbClr val="4298B5">
                <a:lumMod val="50000"/>
              </a:srgbClr>
            </a:solidFill>
            <a:ln>
              <a:solidFill>
                <a:srgbClr val="4298B5">
                  <a:lumMod val="50000"/>
                </a:srgbClr>
              </a:solidFill>
            </a:ln>
            <a:effectLst/>
          </c:spPr>
          <c:invertIfNegative val="0"/>
          <c:cat>
            <c:strRef>
              <c:f>'F55'!$J$16:$N$16</c:f>
              <c:strCache>
                <c:ptCount val="5"/>
                <c:pt idx="0">
                  <c:v>6-19</c:v>
                </c:pt>
                <c:pt idx="1">
                  <c:v>20–49</c:v>
                </c:pt>
                <c:pt idx="2">
                  <c:v>50–99</c:v>
                </c:pt>
                <c:pt idx="3">
                  <c:v>100+</c:v>
                </c:pt>
                <c:pt idx="4">
                  <c:v>All</c:v>
                </c:pt>
              </c:strCache>
            </c:strRef>
          </c:cat>
          <c:val>
            <c:numRef>
              <c:f>'F55'!$J$17:$N$17</c:f>
              <c:numCache>
                <c:formatCode>0%</c:formatCode>
                <c:ptCount val="5"/>
                <c:pt idx="0">
                  <c:v>0.19737879385100512</c:v>
                </c:pt>
                <c:pt idx="1">
                  <c:v>0.21508379888268156</c:v>
                </c:pt>
                <c:pt idx="2">
                  <c:v>0.26462395543175488</c:v>
                </c:pt>
                <c:pt idx="3">
                  <c:v>0.23608768971332209</c:v>
                </c:pt>
                <c:pt idx="4">
                  <c:v>0.20564227409422883</c:v>
                </c:pt>
              </c:numCache>
            </c:numRef>
          </c:val>
          <c:extLst>
            <c:ext xmlns:c16="http://schemas.microsoft.com/office/drawing/2014/chart" uri="{C3380CC4-5D6E-409C-BE32-E72D297353CC}">
              <c16:uniqueId val="{00000000-CEAA-4050-8824-D7CC780426BA}"/>
            </c:ext>
          </c:extLst>
        </c:ser>
        <c:ser>
          <c:idx val="2"/>
          <c:order val="1"/>
          <c:tx>
            <c:strRef>
              <c:f>'F55'!$I$18</c:f>
              <c:strCache>
                <c:ptCount val="1"/>
                <c:pt idx="0">
                  <c:v>15% or less</c:v>
                </c:pt>
              </c:strCache>
            </c:strRef>
          </c:tx>
          <c:spPr>
            <a:solidFill>
              <a:srgbClr val="4298B5">
                <a:lumMod val="75000"/>
              </a:srgbClr>
            </a:solidFill>
            <a:ln>
              <a:solidFill>
                <a:srgbClr val="4298B5">
                  <a:lumMod val="75000"/>
                </a:srgbClr>
              </a:solidFill>
            </a:ln>
            <a:effectLst/>
          </c:spPr>
          <c:invertIfNegative val="0"/>
          <c:cat>
            <c:strRef>
              <c:f>'F55'!$J$16:$N$16</c:f>
              <c:strCache>
                <c:ptCount val="5"/>
                <c:pt idx="0">
                  <c:v>6-19</c:v>
                </c:pt>
                <c:pt idx="1">
                  <c:v>20–49</c:v>
                </c:pt>
                <c:pt idx="2">
                  <c:v>50–99</c:v>
                </c:pt>
                <c:pt idx="3">
                  <c:v>100+</c:v>
                </c:pt>
                <c:pt idx="4">
                  <c:v>All</c:v>
                </c:pt>
              </c:strCache>
            </c:strRef>
          </c:cat>
          <c:val>
            <c:numRef>
              <c:f>'F55'!$J$18:$N$18</c:f>
              <c:numCache>
                <c:formatCode>0%</c:formatCode>
                <c:ptCount val="5"/>
                <c:pt idx="0">
                  <c:v>8.395743003547497E-2</c:v>
                </c:pt>
                <c:pt idx="1">
                  <c:v>0.11412609736632083</c:v>
                </c:pt>
                <c:pt idx="2">
                  <c:v>0.13370473537604458</c:v>
                </c:pt>
                <c:pt idx="3">
                  <c:v>0.1045531197301855</c:v>
                </c:pt>
                <c:pt idx="4">
                  <c:v>9.2796792209652007E-2</c:v>
                </c:pt>
              </c:numCache>
            </c:numRef>
          </c:val>
          <c:extLst>
            <c:ext xmlns:c16="http://schemas.microsoft.com/office/drawing/2014/chart" uri="{C3380CC4-5D6E-409C-BE32-E72D297353CC}">
              <c16:uniqueId val="{00000001-CEAA-4050-8824-D7CC780426BA}"/>
            </c:ext>
          </c:extLst>
        </c:ser>
        <c:ser>
          <c:idx val="1"/>
          <c:order val="2"/>
          <c:tx>
            <c:strRef>
              <c:f>'F55'!$I$19</c:f>
              <c:strCache>
                <c:ptCount val="1"/>
                <c:pt idx="0">
                  <c:v>30% or less</c:v>
                </c:pt>
              </c:strCache>
            </c:strRef>
          </c:tx>
          <c:spPr>
            <a:solidFill>
              <a:srgbClr val="4298B5"/>
            </a:solidFill>
            <a:ln>
              <a:solidFill>
                <a:srgbClr val="4298B5"/>
              </a:solidFill>
            </a:ln>
            <a:effectLst/>
          </c:spPr>
          <c:invertIfNegative val="0"/>
          <c:cat>
            <c:strRef>
              <c:f>'F55'!$J$16:$N$16</c:f>
              <c:strCache>
                <c:ptCount val="5"/>
                <c:pt idx="0">
                  <c:v>6-19</c:v>
                </c:pt>
                <c:pt idx="1">
                  <c:v>20–49</c:v>
                </c:pt>
                <c:pt idx="2">
                  <c:v>50–99</c:v>
                </c:pt>
                <c:pt idx="3">
                  <c:v>100+</c:v>
                </c:pt>
                <c:pt idx="4">
                  <c:v>All</c:v>
                </c:pt>
              </c:strCache>
            </c:strRef>
          </c:cat>
          <c:val>
            <c:numRef>
              <c:f>'F55'!$J$19:$N$19</c:f>
              <c:numCache>
                <c:formatCode>0%</c:formatCode>
                <c:ptCount val="5"/>
                <c:pt idx="0">
                  <c:v>6.1391407173827357E-2</c:v>
                </c:pt>
                <c:pt idx="1">
                  <c:v>6.2250598563447723E-2</c:v>
                </c:pt>
                <c:pt idx="2">
                  <c:v>6.545961002785515E-2</c:v>
                </c:pt>
                <c:pt idx="3">
                  <c:v>6.9139966273187178E-2</c:v>
                </c:pt>
                <c:pt idx="4">
                  <c:v>6.2079335529142202E-2</c:v>
                </c:pt>
              </c:numCache>
            </c:numRef>
          </c:val>
          <c:extLst>
            <c:ext xmlns:c16="http://schemas.microsoft.com/office/drawing/2014/chart" uri="{C3380CC4-5D6E-409C-BE32-E72D297353CC}">
              <c16:uniqueId val="{00000002-CEAA-4050-8824-D7CC780426BA}"/>
            </c:ext>
          </c:extLst>
        </c:ser>
        <c:ser>
          <c:idx val="0"/>
          <c:order val="3"/>
          <c:tx>
            <c:strRef>
              <c:f>'F55'!$I$20</c:f>
              <c:strCache>
                <c:ptCount val="1"/>
                <c:pt idx="0">
                  <c:v>50% or less</c:v>
                </c:pt>
              </c:strCache>
            </c:strRef>
          </c:tx>
          <c:spPr>
            <a:solidFill>
              <a:srgbClr val="4298B5">
                <a:lumMod val="60000"/>
                <a:lumOff val="40000"/>
              </a:srgbClr>
            </a:solidFill>
            <a:ln>
              <a:solidFill>
                <a:srgbClr val="4298B5">
                  <a:lumMod val="60000"/>
                  <a:lumOff val="40000"/>
                </a:srgbClr>
              </a:solidFill>
            </a:ln>
            <a:effectLst/>
          </c:spPr>
          <c:invertIfNegative val="0"/>
          <c:cat>
            <c:strRef>
              <c:f>'F55'!$J$16:$N$16</c:f>
              <c:strCache>
                <c:ptCount val="5"/>
                <c:pt idx="0">
                  <c:v>6-19</c:v>
                </c:pt>
                <c:pt idx="1">
                  <c:v>20–49</c:v>
                </c:pt>
                <c:pt idx="2">
                  <c:v>50–99</c:v>
                </c:pt>
                <c:pt idx="3">
                  <c:v>100+</c:v>
                </c:pt>
                <c:pt idx="4">
                  <c:v>All</c:v>
                </c:pt>
              </c:strCache>
            </c:strRef>
          </c:cat>
          <c:val>
            <c:numRef>
              <c:f>'F55'!$J$20:$N$20</c:f>
              <c:numCache>
                <c:formatCode>0%</c:formatCode>
                <c:ptCount val="5"/>
                <c:pt idx="0">
                  <c:v>7.8734726054394952E-2</c:v>
                </c:pt>
                <c:pt idx="1">
                  <c:v>9.2976855546687942E-2</c:v>
                </c:pt>
                <c:pt idx="2">
                  <c:v>7.7994428969359333E-2</c:v>
                </c:pt>
                <c:pt idx="3">
                  <c:v>6.4080944350758853E-2</c:v>
                </c:pt>
                <c:pt idx="4">
                  <c:v>8.0624373478447656E-2</c:v>
                </c:pt>
              </c:numCache>
            </c:numRef>
          </c:val>
          <c:extLst>
            <c:ext xmlns:c16="http://schemas.microsoft.com/office/drawing/2014/chart" uri="{C3380CC4-5D6E-409C-BE32-E72D297353CC}">
              <c16:uniqueId val="{00000003-CEAA-4050-8824-D7CC780426BA}"/>
            </c:ext>
          </c:extLst>
        </c:ser>
        <c:ser>
          <c:idx val="4"/>
          <c:order val="4"/>
          <c:tx>
            <c:strRef>
              <c:f>'F55'!$I$21</c:f>
              <c:strCache>
                <c:ptCount val="1"/>
                <c:pt idx="0">
                  <c:v>51%-99%</c:v>
                </c:pt>
              </c:strCache>
            </c:strRef>
          </c:tx>
          <c:spPr>
            <a:solidFill>
              <a:srgbClr val="4298B5">
                <a:lumMod val="40000"/>
                <a:lumOff val="60000"/>
              </a:srgbClr>
            </a:solidFill>
            <a:ln>
              <a:solidFill>
                <a:srgbClr val="4298B5">
                  <a:lumMod val="40000"/>
                  <a:lumOff val="60000"/>
                </a:srgbClr>
              </a:solidFill>
            </a:ln>
            <a:effectLst/>
          </c:spPr>
          <c:invertIfNegative val="0"/>
          <c:cat>
            <c:strRef>
              <c:f>'F55'!$J$16:$N$16</c:f>
              <c:strCache>
                <c:ptCount val="5"/>
                <c:pt idx="0">
                  <c:v>6-19</c:v>
                </c:pt>
                <c:pt idx="1">
                  <c:v>20–49</c:v>
                </c:pt>
                <c:pt idx="2">
                  <c:v>50–99</c:v>
                </c:pt>
                <c:pt idx="3">
                  <c:v>100+</c:v>
                </c:pt>
                <c:pt idx="4">
                  <c:v>All</c:v>
                </c:pt>
              </c:strCache>
            </c:strRef>
          </c:cat>
          <c:val>
            <c:numRef>
              <c:f>'F55'!$J$21:$N$21</c:f>
              <c:numCache>
                <c:formatCode>0%</c:formatCode>
                <c:ptCount val="5"/>
                <c:pt idx="0">
                  <c:v>0.22575877020102483</c:v>
                </c:pt>
                <c:pt idx="1">
                  <c:v>0.30287310454908223</c:v>
                </c:pt>
                <c:pt idx="2">
                  <c:v>0.33983286908077992</c:v>
                </c:pt>
                <c:pt idx="3">
                  <c:v>0.44013490725126475</c:v>
                </c:pt>
                <c:pt idx="4">
                  <c:v>0.25454675640842045</c:v>
                </c:pt>
              </c:numCache>
            </c:numRef>
          </c:val>
          <c:extLst>
            <c:ext xmlns:c16="http://schemas.microsoft.com/office/drawing/2014/chart" uri="{C3380CC4-5D6E-409C-BE32-E72D297353CC}">
              <c16:uniqueId val="{00000004-CEAA-4050-8824-D7CC780426BA}"/>
            </c:ext>
          </c:extLst>
        </c:ser>
        <c:ser>
          <c:idx val="5"/>
          <c:order val="5"/>
          <c:tx>
            <c:strRef>
              <c:f>'F55'!$I$22</c:f>
              <c:strCache>
                <c:ptCount val="1"/>
                <c:pt idx="0">
                  <c:v>zero</c:v>
                </c:pt>
              </c:strCache>
            </c:strRef>
          </c:tx>
          <c:spPr>
            <a:solidFill>
              <a:srgbClr val="4298B5">
                <a:lumMod val="20000"/>
                <a:lumOff val="80000"/>
              </a:srgbClr>
            </a:solidFill>
            <a:ln>
              <a:solidFill>
                <a:srgbClr val="4298B5">
                  <a:lumMod val="20000"/>
                  <a:lumOff val="80000"/>
                </a:srgbClr>
              </a:solidFill>
            </a:ln>
            <a:effectLst/>
          </c:spPr>
          <c:invertIfNegative val="0"/>
          <c:cat>
            <c:strRef>
              <c:f>'F55'!$J$16:$N$16</c:f>
              <c:strCache>
                <c:ptCount val="5"/>
                <c:pt idx="0">
                  <c:v>6-19</c:v>
                </c:pt>
                <c:pt idx="1">
                  <c:v>20–49</c:v>
                </c:pt>
                <c:pt idx="2">
                  <c:v>50–99</c:v>
                </c:pt>
                <c:pt idx="3">
                  <c:v>100+</c:v>
                </c:pt>
                <c:pt idx="4">
                  <c:v>All</c:v>
                </c:pt>
              </c:strCache>
            </c:strRef>
          </c:cat>
          <c:val>
            <c:numRef>
              <c:f>'F55'!$J$22:$N$22</c:f>
              <c:numCache>
                <c:formatCode>0%</c:formatCode>
                <c:ptCount val="5"/>
                <c:pt idx="0">
                  <c:v>0.27335435553803705</c:v>
                </c:pt>
                <c:pt idx="1">
                  <c:v>0.15522745411013567</c:v>
                </c:pt>
                <c:pt idx="2">
                  <c:v>8.6350974930362118E-2</c:v>
                </c:pt>
                <c:pt idx="3">
                  <c:v>4.3844856661045532E-2</c:v>
                </c:pt>
                <c:pt idx="4">
                  <c:v>0.23277960761850208</c:v>
                </c:pt>
              </c:numCache>
            </c:numRef>
          </c:val>
          <c:extLst>
            <c:ext xmlns:c16="http://schemas.microsoft.com/office/drawing/2014/chart" uri="{C3380CC4-5D6E-409C-BE32-E72D297353CC}">
              <c16:uniqueId val="{00000005-CEAA-4050-8824-D7CC780426BA}"/>
            </c:ext>
          </c:extLst>
        </c:ser>
        <c:ser>
          <c:idx val="6"/>
          <c:order val="6"/>
          <c:tx>
            <c:strRef>
              <c:f>'F55'!$I$23</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'F55'!$J$16:$N$16</c:f>
              <c:strCache>
                <c:ptCount val="5"/>
                <c:pt idx="0">
                  <c:v>6-19</c:v>
                </c:pt>
                <c:pt idx="1">
                  <c:v>20–49</c:v>
                </c:pt>
                <c:pt idx="2">
                  <c:v>50–99</c:v>
                </c:pt>
                <c:pt idx="3">
                  <c:v>100+</c:v>
                </c:pt>
                <c:pt idx="4">
                  <c:v>All</c:v>
                </c:pt>
              </c:strCache>
            </c:strRef>
          </c:cat>
          <c:val>
            <c:numRef>
              <c:f>'F55'!$J$23:$N$23</c:f>
              <c:numCache>
                <c:formatCode>0%</c:formatCode>
                <c:ptCount val="5"/>
                <c:pt idx="0">
                  <c:v>7.9424517146235718E-2</c:v>
                </c:pt>
                <c:pt idx="1">
                  <c:v>5.7462090981644051E-2</c:v>
                </c:pt>
                <c:pt idx="2">
                  <c:v>3.2033426183844013E-2</c:v>
                </c:pt>
                <c:pt idx="3">
                  <c:v>4.2158516020236091E-2</c:v>
                </c:pt>
                <c:pt idx="4">
                  <c:v>7.1530860661606757E-2</c:v>
                </c:pt>
              </c:numCache>
            </c:numRef>
          </c:val>
          <c:extLst>
            <c:ext xmlns:c16="http://schemas.microsoft.com/office/drawing/2014/chart" uri="{C3380CC4-5D6E-409C-BE32-E72D297353CC}">
              <c16:uniqueId val="{00000006-CEAA-4050-8824-D7CC780426BA}"/>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no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91304407093877E-2"/>
          <c:y val="0.1300346177551811"/>
          <c:w val="0.9451608043771762"/>
          <c:h val="0.71758483298942943"/>
        </c:manualLayout>
      </c:layout>
      <c:barChart>
        <c:barDir val="col"/>
        <c:grouping val="percentStacked"/>
        <c:varyColors val="0"/>
        <c:ser>
          <c:idx val="3"/>
          <c:order val="0"/>
          <c:tx>
            <c:strRef>
              <c:f>'F55'!$I$27</c:f>
              <c:strCache>
                <c:ptCount val="1"/>
                <c:pt idx="0">
                  <c:v>zero</c:v>
                </c:pt>
              </c:strCache>
            </c:strRef>
          </c:tx>
          <c:spPr>
            <a:solidFill>
              <a:srgbClr val="4298B5">
                <a:lumMod val="50000"/>
              </a:srgbClr>
            </a:solidFill>
            <a:ln>
              <a:solidFill>
                <a:srgbClr val="4298B5">
                  <a:lumMod val="50000"/>
                </a:srgb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'F55'!$J$27:$O$27</c15:sqref>
                  </c15:fullRef>
                </c:ext>
              </c:extLst>
              <c:f>'F55'!$J$27:$N$27</c:f>
              <c:numCache>
                <c:formatCode>0%</c:formatCode>
                <c:ptCount val="5"/>
                <c:pt idx="0">
                  <c:v>0.6711667323610564</c:v>
                </c:pt>
                <c:pt idx="1">
                  <c:v>0.47605746209098165</c:v>
                </c:pt>
                <c:pt idx="2">
                  <c:v>0.32729805013927576</c:v>
                </c:pt>
                <c:pt idx="3">
                  <c:v>0.19392917369308602</c:v>
                </c:pt>
                <c:pt idx="4">
                  <c:v>0.59823857940713165</c:v>
                </c:pt>
              </c:numCache>
            </c:numRef>
          </c:val>
          <c:extLst>
            <c:ext xmlns:c16="http://schemas.microsoft.com/office/drawing/2014/chart" uri="{C3380CC4-5D6E-409C-BE32-E72D297353CC}">
              <c16:uniqueId val="{00000000-85D4-4BA8-AA00-9BA7A91295C8}"/>
            </c:ext>
          </c:extLst>
        </c:ser>
        <c:ser>
          <c:idx val="2"/>
          <c:order val="1"/>
          <c:tx>
            <c:strRef>
              <c:f>'F55'!$I$28</c:f>
              <c:strCache>
                <c:ptCount val="1"/>
                <c:pt idx="0">
                  <c:v>15% or less</c:v>
                </c:pt>
              </c:strCache>
            </c:strRef>
          </c:tx>
          <c:spPr>
            <a:solidFill>
              <a:srgbClr val="4298B5">
                <a:lumMod val="75000"/>
              </a:srgbClr>
            </a:solidFill>
            <a:ln>
              <a:solidFill>
                <a:srgbClr val="4298B5">
                  <a:lumMod val="75000"/>
                </a:srgb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'F55'!$J$28:$O$28</c15:sqref>
                  </c15:fullRef>
                </c:ext>
              </c:extLst>
              <c:f>'F55'!$J$28:$N$28</c:f>
              <c:numCache>
                <c:formatCode>0%</c:formatCode>
                <c:ptCount val="5"/>
                <c:pt idx="0">
                  <c:v>0.10612928655892787</c:v>
                </c:pt>
                <c:pt idx="1">
                  <c:v>0.23982442138866719</c:v>
                </c:pt>
                <c:pt idx="2">
                  <c:v>0.3370473537604457</c:v>
                </c:pt>
                <c:pt idx="3">
                  <c:v>0.38785834738617203</c:v>
                </c:pt>
                <c:pt idx="4">
                  <c:v>0.1539452957181727</c:v>
                </c:pt>
              </c:numCache>
            </c:numRef>
          </c:val>
          <c:extLst>
            <c:ext xmlns:c16="http://schemas.microsoft.com/office/drawing/2014/chart" uri="{C3380CC4-5D6E-409C-BE32-E72D297353CC}">
              <c16:uniqueId val="{00000001-85D4-4BA8-AA00-9BA7A91295C8}"/>
            </c:ext>
          </c:extLst>
        </c:ser>
        <c:ser>
          <c:idx val="1"/>
          <c:order val="2"/>
          <c:tx>
            <c:strRef>
              <c:f>'F55'!$I$29</c:f>
              <c:strCache>
                <c:ptCount val="1"/>
                <c:pt idx="0">
                  <c:v>30% or less</c:v>
                </c:pt>
              </c:strCache>
            </c:strRef>
          </c:tx>
          <c:spPr>
            <a:solidFill>
              <a:srgbClr val="4298B5"/>
            </a:solidFill>
            <a:ln>
              <a:solidFill>
                <a:srgbClr val="4298B5"/>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'F55'!$J$29:$O$29</c15:sqref>
                  </c15:fullRef>
                </c:ext>
              </c:extLst>
              <c:f>'F55'!$J$29:$N$29</c:f>
              <c:numCache>
                <c:formatCode>0%</c:formatCode>
                <c:ptCount val="5"/>
                <c:pt idx="0">
                  <c:v>3.6953094205754829E-2</c:v>
                </c:pt>
                <c:pt idx="1">
                  <c:v>6.6640063846767753E-2</c:v>
                </c:pt>
                <c:pt idx="2">
                  <c:v>8.3565459610027856E-2</c:v>
                </c:pt>
                <c:pt idx="3">
                  <c:v>9.274873524451939E-2</c:v>
                </c:pt>
                <c:pt idx="4">
                  <c:v>4.7042818272948587E-2</c:v>
                </c:pt>
              </c:numCache>
            </c:numRef>
          </c:val>
          <c:extLst>
            <c:ext xmlns:c16="http://schemas.microsoft.com/office/drawing/2014/chart" uri="{C3380CC4-5D6E-409C-BE32-E72D297353CC}">
              <c16:uniqueId val="{00000002-85D4-4BA8-AA00-9BA7A91295C8}"/>
            </c:ext>
          </c:extLst>
        </c:ser>
        <c:ser>
          <c:idx val="0"/>
          <c:order val="3"/>
          <c:tx>
            <c:strRef>
              <c:f>'F55'!$I$30</c:f>
              <c:strCache>
                <c:ptCount val="1"/>
                <c:pt idx="0">
                  <c:v>50% or less</c:v>
                </c:pt>
              </c:strCache>
            </c:strRef>
          </c:tx>
          <c:spPr>
            <a:solidFill>
              <a:srgbClr val="4298B5">
                <a:lumMod val="60000"/>
                <a:lumOff val="40000"/>
              </a:srgbClr>
            </a:solidFill>
            <a:ln>
              <a:solidFill>
                <a:srgbClr val="4298B5">
                  <a:lumMod val="60000"/>
                  <a:lumOff val="40000"/>
                </a:srgb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'F55'!$J$30:$O$30</c15:sqref>
                  </c15:fullRef>
                </c:ext>
              </c:extLst>
              <c:f>'F55'!$J$30:$N$30</c:f>
              <c:numCache>
                <c:formatCode>0%</c:formatCode>
                <c:ptCount val="5"/>
                <c:pt idx="0">
                  <c:v>4.1781631848640123E-2</c:v>
                </c:pt>
                <c:pt idx="1">
                  <c:v>4.4293695131683956E-2</c:v>
                </c:pt>
                <c:pt idx="2">
                  <c:v>5.4317548746518104E-2</c:v>
                </c:pt>
                <c:pt idx="3">
                  <c:v>5.9021922428330521E-2</c:v>
                </c:pt>
                <c:pt idx="4">
                  <c:v>4.3677502506086208E-2</c:v>
                </c:pt>
              </c:numCache>
            </c:numRef>
          </c:val>
          <c:extLst>
            <c:ext xmlns:c16="http://schemas.microsoft.com/office/drawing/2014/chart" uri="{C3380CC4-5D6E-409C-BE32-E72D297353CC}">
              <c16:uniqueId val="{00000003-85D4-4BA8-AA00-9BA7A91295C8}"/>
            </c:ext>
          </c:extLst>
        </c:ser>
        <c:ser>
          <c:idx val="4"/>
          <c:order val="4"/>
          <c:tx>
            <c:strRef>
              <c:f>'F55'!$I$31</c:f>
              <c:strCache>
                <c:ptCount val="1"/>
                <c:pt idx="0">
                  <c:v>51%-99%</c:v>
                </c:pt>
              </c:strCache>
            </c:strRef>
          </c:tx>
          <c:spPr>
            <a:solidFill>
              <a:srgbClr val="4298B5">
                <a:lumMod val="40000"/>
                <a:lumOff val="60000"/>
              </a:srgbClr>
            </a:solidFill>
            <a:ln>
              <a:solidFill>
                <a:srgbClr val="4298B5">
                  <a:lumMod val="40000"/>
                  <a:lumOff val="60000"/>
                </a:srgb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'F55'!$J$31:$O$31</c15:sqref>
                  </c15:fullRef>
                </c:ext>
              </c:extLst>
              <c:f>'F55'!$J$31:$N$31</c:f>
              <c:numCache>
                <c:formatCode>0%</c:formatCode>
                <c:ptCount val="5"/>
                <c:pt idx="0">
                  <c:v>5.7055577453685453E-2</c:v>
                </c:pt>
                <c:pt idx="1">
                  <c:v>8.6592178770949726E-2</c:v>
                </c:pt>
                <c:pt idx="2">
                  <c:v>9.610027855153204E-2</c:v>
                </c:pt>
                <c:pt idx="3">
                  <c:v>0.14165261382799327</c:v>
                </c:pt>
                <c:pt idx="4">
                  <c:v>6.802233996849491E-2</c:v>
                </c:pt>
              </c:numCache>
            </c:numRef>
          </c:val>
          <c:extLst>
            <c:ext xmlns:c16="http://schemas.microsoft.com/office/drawing/2014/chart" uri="{C3380CC4-5D6E-409C-BE32-E72D297353CC}">
              <c16:uniqueId val="{00000004-85D4-4BA8-AA00-9BA7A91295C8}"/>
            </c:ext>
          </c:extLst>
        </c:ser>
        <c:ser>
          <c:idx val="5"/>
          <c:order val="5"/>
          <c:tx>
            <c:strRef>
              <c:f>'F55'!$I$32</c:f>
              <c:strCache>
                <c:ptCount val="1"/>
                <c:pt idx="0">
                  <c:v>100%</c:v>
                </c:pt>
              </c:strCache>
            </c:strRef>
          </c:tx>
          <c:spPr>
            <a:solidFill>
              <a:srgbClr val="4298B5">
                <a:lumMod val="20000"/>
                <a:lumOff val="80000"/>
              </a:srgbClr>
            </a:solidFill>
            <a:ln>
              <a:solidFill>
                <a:srgbClr val="4298B5">
                  <a:lumMod val="20000"/>
                  <a:lumOff val="80000"/>
                </a:srgb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'F55'!$J$32:$O$32</c15:sqref>
                  </c15:fullRef>
                </c:ext>
              </c:extLst>
              <c:f>'F55'!$J$32:$N$32</c:f>
              <c:numCache>
                <c:formatCode>0%</c:formatCode>
                <c:ptCount val="5"/>
                <c:pt idx="0">
                  <c:v>4.6117461568782027E-2</c:v>
                </c:pt>
                <c:pt idx="1">
                  <c:v>5.027932960893855E-2</c:v>
                </c:pt>
                <c:pt idx="2">
                  <c:v>6.8245125348189412E-2</c:v>
                </c:pt>
                <c:pt idx="3">
                  <c:v>6.2394603709949412E-2</c:v>
                </c:pt>
                <c:pt idx="4">
                  <c:v>4.8689674924817412E-2</c:v>
                </c:pt>
              </c:numCache>
            </c:numRef>
          </c:val>
          <c:extLst>
            <c:ext xmlns:c16="http://schemas.microsoft.com/office/drawing/2014/chart" uri="{C3380CC4-5D6E-409C-BE32-E72D297353CC}">
              <c16:uniqueId val="{00000005-85D4-4BA8-AA00-9BA7A91295C8}"/>
            </c:ext>
          </c:extLst>
        </c:ser>
        <c:ser>
          <c:idx val="6"/>
          <c:order val="6"/>
          <c:tx>
            <c:strRef>
              <c:f>'F55'!$I$33</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extLst>
                <c:ext xmlns:c15="http://schemas.microsoft.com/office/drawing/2012/chart" uri="{02D57815-91ED-43cb-92C2-25804820EDAC}">
                  <c15:fullRef>
                    <c15:sqref>'F55'!$J$16:$O$16</c15:sqref>
                  </c15:fullRef>
                </c:ext>
              </c:extLst>
              <c:f>'F55'!$J$16:$N$16</c:f>
              <c:strCache>
                <c:ptCount val="5"/>
                <c:pt idx="0">
                  <c:v>6-19</c:v>
                </c:pt>
                <c:pt idx="1">
                  <c:v>20–49</c:v>
                </c:pt>
                <c:pt idx="2">
                  <c:v>50–99</c:v>
                </c:pt>
                <c:pt idx="3">
                  <c:v>100+</c:v>
                </c:pt>
                <c:pt idx="4">
                  <c:v>All</c:v>
                </c:pt>
              </c:strCache>
            </c:strRef>
          </c:cat>
          <c:val>
            <c:numRef>
              <c:extLst>
                <c:ext xmlns:c15="http://schemas.microsoft.com/office/drawing/2012/chart" uri="{02D57815-91ED-43cb-92C2-25804820EDAC}">
                  <c15:fullRef>
                    <c15:sqref>'F55'!$J$33:$O$33</c15:sqref>
                  </c15:fullRef>
                </c:ext>
              </c:extLst>
              <c:f>'F55'!$J$33:$N$33</c:f>
              <c:numCache>
                <c:formatCode>0%</c:formatCode>
                <c:ptCount val="5"/>
                <c:pt idx="0">
                  <c:v>4.0697674418604654E-2</c:v>
                </c:pt>
                <c:pt idx="1">
                  <c:v>3.6312849162011177E-2</c:v>
                </c:pt>
                <c:pt idx="2">
                  <c:v>3.3426183844011144E-2</c:v>
                </c:pt>
                <c:pt idx="3">
                  <c:v>6.2394603709949412E-2</c:v>
                </c:pt>
                <c:pt idx="4">
                  <c:v>4.0455391665473295E-2</c:v>
                </c:pt>
              </c:numCache>
            </c:numRef>
          </c:val>
          <c:extLst>
            <c:ext xmlns:c16="http://schemas.microsoft.com/office/drawing/2014/chart" uri="{C3380CC4-5D6E-409C-BE32-E72D297353CC}">
              <c16:uniqueId val="{00000006-85D4-4BA8-AA00-9BA7A91295C8}"/>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no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'F56'!$B$7</c:f>
              <c:strCache>
                <c:ptCount val="1"/>
                <c:pt idx="0">
                  <c:v>Skill gap assessments</c:v>
                </c:pt>
              </c:strCache>
            </c:strRef>
          </c:tx>
          <c:spPr>
            <a:solidFill>
              <a:srgbClr val="4298B5"/>
            </a:solidFill>
            <a:ln>
              <a:noFill/>
            </a:ln>
            <a:effectLst/>
          </c:spPr>
          <c:invertIfNegative val="0"/>
          <c:cat>
            <c:strRef>
              <c:f>'F56'!$C$6:$G$6</c:f>
              <c:strCache>
                <c:ptCount val="5"/>
                <c:pt idx="0">
                  <c:v>6-19 employees</c:v>
                </c:pt>
                <c:pt idx="1">
                  <c:v>20–49 employees</c:v>
                </c:pt>
                <c:pt idx="2">
                  <c:v>50–99 employees</c:v>
                </c:pt>
                <c:pt idx="3">
                  <c:v>100+ employees</c:v>
                </c:pt>
                <c:pt idx="4">
                  <c:v>All businesses</c:v>
                </c:pt>
              </c:strCache>
            </c:strRef>
          </c:cat>
          <c:val>
            <c:numRef>
              <c:f>'F56'!$C$7:$G$7</c:f>
              <c:numCache>
                <c:formatCode>0%</c:formatCode>
                <c:ptCount val="5"/>
                <c:pt idx="0">
                  <c:v>0.47841513897102306</c:v>
                </c:pt>
                <c:pt idx="1">
                  <c:v>0.56419457735247214</c:v>
                </c:pt>
                <c:pt idx="2">
                  <c:v>0.61281337047353757</c:v>
                </c:pt>
                <c:pt idx="3">
                  <c:v>0.65820642978003385</c:v>
                </c:pt>
                <c:pt idx="4">
                  <c:v>0.50830707533657982</c:v>
                </c:pt>
              </c:numCache>
            </c:numRef>
          </c:val>
          <c:extLst>
            <c:ext xmlns:c16="http://schemas.microsoft.com/office/drawing/2014/chart" uri="{C3380CC4-5D6E-409C-BE32-E72D297353CC}">
              <c16:uniqueId val="{00000000-6B73-45D0-999D-3B957743EB42}"/>
            </c:ext>
          </c:extLst>
        </c:ser>
        <c:ser>
          <c:idx val="1"/>
          <c:order val="1"/>
          <c:tx>
            <c:strRef>
              <c:f>'F56'!$B$8</c:f>
              <c:strCache>
                <c:ptCount val="1"/>
                <c:pt idx="0">
                  <c:v>Health &amp; safety processes</c:v>
                </c:pt>
              </c:strCache>
            </c:strRef>
          </c:tx>
          <c:spPr>
            <a:solidFill>
              <a:srgbClr val="4298B5">
                <a:lumMod val="40000"/>
                <a:lumOff val="60000"/>
              </a:srgbClr>
            </a:solidFill>
            <a:ln>
              <a:noFill/>
            </a:ln>
            <a:effectLst/>
          </c:spPr>
          <c:invertIfNegative val="0"/>
          <c:cat>
            <c:strRef>
              <c:f>'F56'!$C$6:$G$6</c:f>
              <c:strCache>
                <c:ptCount val="5"/>
                <c:pt idx="0">
                  <c:v>6-19 employees</c:v>
                </c:pt>
                <c:pt idx="1">
                  <c:v>20–49 employees</c:v>
                </c:pt>
                <c:pt idx="2">
                  <c:v>50–99 employees</c:v>
                </c:pt>
                <c:pt idx="3">
                  <c:v>100+ employees</c:v>
                </c:pt>
                <c:pt idx="4">
                  <c:v>All businesses</c:v>
                </c:pt>
              </c:strCache>
            </c:strRef>
          </c:cat>
          <c:val>
            <c:numRef>
              <c:f>'F56'!$C$8:$G$8</c:f>
              <c:numCache>
                <c:formatCode>0%</c:formatCode>
                <c:ptCount val="5"/>
                <c:pt idx="0">
                  <c:v>0.9966216216216216</c:v>
                </c:pt>
                <c:pt idx="1">
                  <c:v>0.96212121212121215</c:v>
                </c:pt>
                <c:pt idx="2">
                  <c:v>0.98467966573816157</c:v>
                </c:pt>
                <c:pt idx="3">
                  <c:v>0.92439625431246919</c:v>
                </c:pt>
                <c:pt idx="4">
                  <c:v>0.93733887138355776</c:v>
                </c:pt>
              </c:numCache>
            </c:numRef>
          </c:val>
          <c:extLst>
            <c:ext xmlns:c16="http://schemas.microsoft.com/office/drawing/2014/chart" uri="{C3380CC4-5D6E-409C-BE32-E72D297353CC}">
              <c16:uniqueId val="{00000001-6B73-45D0-999D-3B957743EB42}"/>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0"/>
              <c:y val="0.2011107688807123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6200500798201628"/>
          <c:y val="0.93412943523659675"/>
          <c:w val="0.67598998403596744"/>
          <c:h val="6.5870564763403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96392479688579"/>
          <c:y val="2.3689166666666667E-2"/>
          <c:w val="0.82557085308801437"/>
          <c:h val="0.75228608590842583"/>
        </c:manualLayout>
      </c:layout>
      <c:barChart>
        <c:barDir val="col"/>
        <c:grouping val="percentStacked"/>
        <c:varyColors val="0"/>
        <c:ser>
          <c:idx val="3"/>
          <c:order val="0"/>
          <c:tx>
            <c:strRef>
              <c:f>'F57'!$B$15</c:f>
              <c:strCache>
                <c:ptCount val="1"/>
                <c:pt idx="0">
                  <c:v>zero</c:v>
                </c:pt>
              </c:strCache>
            </c:strRef>
          </c:tx>
          <c:spPr>
            <a:solidFill>
              <a:srgbClr val="4298B5">
                <a:lumMod val="20000"/>
                <a:lumOff val="80000"/>
              </a:srgbClr>
            </a:solidFill>
            <a:ln>
              <a:solidFill>
                <a:srgbClr val="4298B5">
                  <a:lumMod val="20000"/>
                  <a:lumOff val="80000"/>
                </a:srgbClr>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'F57'!$C$15:$G$15</c:f>
              <c:numCache>
                <c:formatCode>0%</c:formatCode>
                <c:ptCount val="5"/>
                <c:pt idx="0">
                  <c:v>0.10131073223612891</c:v>
                </c:pt>
                <c:pt idx="1">
                  <c:v>2.9529130087789304E-2</c:v>
                </c:pt>
                <c:pt idx="2">
                  <c:v>1.1142061281337047E-2</c:v>
                </c:pt>
                <c:pt idx="3">
                  <c:v>3.3726812816188868E-3</c:v>
                </c:pt>
                <c:pt idx="4">
                  <c:v>7.9693541457826145E-2</c:v>
                </c:pt>
              </c:numCache>
            </c:numRef>
          </c:val>
          <c:extLst>
            <c:ext xmlns:c16="http://schemas.microsoft.com/office/drawing/2014/chart" uri="{C3380CC4-5D6E-409C-BE32-E72D297353CC}">
              <c16:uniqueId val="{00000000-9225-424C-8FF6-C09CD4C34644}"/>
            </c:ext>
          </c:extLst>
        </c:ser>
        <c:ser>
          <c:idx val="2"/>
          <c:order val="1"/>
          <c:tx>
            <c:strRef>
              <c:f>'F57'!$B$16</c:f>
              <c:strCache>
                <c:ptCount val="1"/>
                <c:pt idx="0">
                  <c:v>25% or less</c:v>
                </c:pt>
              </c:strCache>
            </c:strRef>
          </c:tx>
          <c:spPr>
            <a:solidFill>
              <a:srgbClr val="4298B5">
                <a:lumMod val="40000"/>
                <a:lumOff val="60000"/>
              </a:srgbClr>
            </a:solidFill>
            <a:ln>
              <a:solidFill>
                <a:srgbClr val="4298B5">
                  <a:lumMod val="40000"/>
                  <a:lumOff val="60000"/>
                </a:srgbClr>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'F57'!$C$16:$G$16</c:f>
              <c:numCache>
                <c:formatCode>0%</c:formatCode>
                <c:ptCount val="5"/>
                <c:pt idx="0">
                  <c:v>0.21365920961860649</c:v>
                </c:pt>
                <c:pt idx="1">
                  <c:v>0.23064644852354349</c:v>
                </c:pt>
                <c:pt idx="2">
                  <c:v>0.22701949860724233</c:v>
                </c:pt>
                <c:pt idx="3">
                  <c:v>0.16526138279932545</c:v>
                </c:pt>
                <c:pt idx="4">
                  <c:v>0.21538020907919234</c:v>
                </c:pt>
              </c:numCache>
            </c:numRef>
          </c:val>
          <c:extLst>
            <c:ext xmlns:c16="http://schemas.microsoft.com/office/drawing/2014/chart" uri="{C3380CC4-5D6E-409C-BE32-E72D297353CC}">
              <c16:uniqueId val="{00000001-9225-424C-8FF6-C09CD4C34644}"/>
            </c:ext>
          </c:extLst>
        </c:ser>
        <c:ser>
          <c:idx val="1"/>
          <c:order val="2"/>
          <c:tx>
            <c:strRef>
              <c:f>'F57'!$B$17</c:f>
              <c:strCache>
                <c:ptCount val="1"/>
                <c:pt idx="0">
                  <c:v>50% or less</c:v>
                </c:pt>
              </c:strCache>
            </c:strRef>
          </c:tx>
          <c:spPr>
            <a:solidFill>
              <a:srgbClr val="4298B5">
                <a:lumMod val="60000"/>
                <a:lumOff val="40000"/>
              </a:srgbClr>
            </a:solidFill>
            <a:ln>
              <a:solidFill>
                <a:srgbClr val="4298B5">
                  <a:lumMod val="60000"/>
                  <a:lumOff val="40000"/>
                </a:srgbClr>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'F57'!$C$17:$G$17</c:f>
              <c:numCache>
                <c:formatCode>0%</c:formatCode>
                <c:ptCount val="5"/>
                <c:pt idx="0">
                  <c:v>0.17699812752537697</c:v>
                </c:pt>
                <c:pt idx="1">
                  <c:v>0.19832402234636873</c:v>
                </c:pt>
                <c:pt idx="2">
                  <c:v>0.19080779944289694</c:v>
                </c:pt>
                <c:pt idx="3">
                  <c:v>0.22765598650927488</c:v>
                </c:pt>
                <c:pt idx="4">
                  <c:v>0.18373192037806099</c:v>
                </c:pt>
              </c:numCache>
            </c:numRef>
          </c:val>
          <c:extLst>
            <c:ext xmlns:c16="http://schemas.microsoft.com/office/drawing/2014/chart" uri="{C3380CC4-5D6E-409C-BE32-E72D297353CC}">
              <c16:uniqueId val="{00000002-9225-424C-8FF6-C09CD4C34644}"/>
            </c:ext>
          </c:extLst>
        </c:ser>
        <c:ser>
          <c:idx val="0"/>
          <c:order val="3"/>
          <c:tx>
            <c:strRef>
              <c:f>'F57'!$B$18</c:f>
              <c:strCache>
                <c:ptCount val="1"/>
                <c:pt idx="0">
                  <c:v>75% or less</c:v>
                </c:pt>
              </c:strCache>
            </c:strRef>
          </c:tx>
          <c:spPr>
            <a:solidFill>
              <a:srgbClr val="4298B5"/>
            </a:solidFill>
            <a:ln>
              <a:solidFill>
                <a:srgbClr val="4298B5"/>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'F57'!$C$18:$G$18</c:f>
              <c:numCache>
                <c:formatCode>0%</c:formatCode>
                <c:ptCount val="5"/>
                <c:pt idx="0">
                  <c:v>0.12072533753818862</c:v>
                </c:pt>
                <c:pt idx="1">
                  <c:v>0.16201117318435754</c:v>
                </c:pt>
                <c:pt idx="2">
                  <c:v>0.18662952646239556</c:v>
                </c:pt>
                <c:pt idx="3">
                  <c:v>0.19224283305227655</c:v>
                </c:pt>
                <c:pt idx="4">
                  <c:v>0.13454102821137048</c:v>
                </c:pt>
              </c:numCache>
            </c:numRef>
          </c:val>
          <c:extLst>
            <c:ext xmlns:c16="http://schemas.microsoft.com/office/drawing/2014/chart" uri="{C3380CC4-5D6E-409C-BE32-E72D297353CC}">
              <c16:uniqueId val="{00000003-9225-424C-8FF6-C09CD4C34644}"/>
            </c:ext>
          </c:extLst>
        </c:ser>
        <c:ser>
          <c:idx val="4"/>
          <c:order val="4"/>
          <c:tx>
            <c:strRef>
              <c:f>'F57'!$B$19</c:f>
              <c:strCache>
                <c:ptCount val="1"/>
                <c:pt idx="0">
                  <c:v>76%-100%</c:v>
                </c:pt>
              </c:strCache>
            </c:strRef>
          </c:tx>
          <c:spPr>
            <a:solidFill>
              <a:srgbClr val="4298B5">
                <a:lumMod val="75000"/>
              </a:srgbClr>
            </a:solidFill>
            <a:ln>
              <a:solidFill>
                <a:srgbClr val="4298B5">
                  <a:lumMod val="75000"/>
                </a:srgbClr>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'F57'!$C$19:$G$19</c:f>
              <c:numCache>
                <c:formatCode>0%</c:formatCode>
                <c:ptCount val="5"/>
                <c:pt idx="0">
                  <c:v>0.36000788410367596</c:v>
                </c:pt>
                <c:pt idx="1">
                  <c:v>0.36033519553072624</c:v>
                </c:pt>
                <c:pt idx="2">
                  <c:v>0.36211699164345401</c:v>
                </c:pt>
                <c:pt idx="3">
                  <c:v>0.36087689713322091</c:v>
                </c:pt>
                <c:pt idx="4">
                  <c:v>0.36008878705427466</c:v>
                </c:pt>
              </c:numCache>
            </c:numRef>
          </c:val>
          <c:extLst>
            <c:ext xmlns:c16="http://schemas.microsoft.com/office/drawing/2014/chart" uri="{C3380CC4-5D6E-409C-BE32-E72D297353CC}">
              <c16:uniqueId val="{00000004-9225-424C-8FF6-C09CD4C34644}"/>
            </c:ext>
          </c:extLst>
        </c:ser>
        <c:ser>
          <c:idx val="5"/>
          <c:order val="5"/>
          <c:tx>
            <c:strRef>
              <c:f>'F57'!$B$20</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'F57'!$C$14:$G$14</c:f>
              <c:strCache>
                <c:ptCount val="5"/>
                <c:pt idx="0">
                  <c:v>6-19 employees</c:v>
                </c:pt>
                <c:pt idx="1">
                  <c:v>20–49 employees</c:v>
                </c:pt>
                <c:pt idx="2">
                  <c:v>50–99 employees</c:v>
                </c:pt>
                <c:pt idx="3">
                  <c:v>100+ employees</c:v>
                </c:pt>
                <c:pt idx="4">
                  <c:v>All businesses</c:v>
                </c:pt>
              </c:strCache>
            </c:strRef>
          </c:cat>
          <c:val>
            <c:numRef>
              <c:f>'F57'!$C$20:$G$20</c:f>
              <c:numCache>
                <c:formatCode>0%</c:formatCode>
                <c:ptCount val="5"/>
                <c:pt idx="0">
                  <c:v>2.729870897802306E-2</c:v>
                </c:pt>
                <c:pt idx="1">
                  <c:v>1.9154030327214685E-2</c:v>
                </c:pt>
                <c:pt idx="2">
                  <c:v>2.2284122562674095E-2</c:v>
                </c:pt>
                <c:pt idx="3">
                  <c:v>5.0590219224283306E-2</c:v>
                </c:pt>
                <c:pt idx="4">
                  <c:v>2.6564513819275382E-2</c:v>
                </c:pt>
              </c:numCache>
            </c:numRef>
          </c:val>
          <c:extLst>
            <c:ext xmlns:c16="http://schemas.microsoft.com/office/drawing/2014/chart" uri="{C3380CC4-5D6E-409C-BE32-E72D297353CC}">
              <c16:uniqueId val="{00000005-9225-424C-8FF6-C09CD4C34644}"/>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005155422634E-3"/>
          <c:y val="0.9326798503057524"/>
          <c:w val="0.994256228956229"/>
          <c:h val="6.386008525689687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3577111111111115"/>
        </c:manualLayout>
      </c:layout>
      <c:barChart>
        <c:barDir val="col"/>
        <c:grouping val="percentStacked"/>
        <c:varyColors val="0"/>
        <c:ser>
          <c:idx val="3"/>
          <c:order val="0"/>
          <c:tx>
            <c:strRef>
              <c:f>F58a!$C$14</c:f>
              <c:strCache>
                <c:ptCount val="1"/>
                <c:pt idx="0">
                  <c:v>zero</c:v>
                </c:pt>
              </c:strCache>
            </c:strRef>
          </c:tx>
          <c:spPr>
            <a:solidFill>
              <a:srgbClr val="4298B5">
                <a:lumMod val="20000"/>
                <a:lumOff val="80000"/>
              </a:srgbClr>
            </a:solidFill>
            <a:ln>
              <a:solidFill>
                <a:srgbClr val="4298B5">
                  <a:lumMod val="20000"/>
                  <a:lumOff val="80000"/>
                </a:srgbClr>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F58a!$C$15:$C$21</c:f>
              <c:numCache>
                <c:formatCode>0%</c:formatCode>
                <c:ptCount val="7"/>
                <c:pt idx="0">
                  <c:v>0.10157577630156032</c:v>
                </c:pt>
                <c:pt idx="1">
                  <c:v>0.22490735021618283</c:v>
                </c:pt>
                <c:pt idx="2">
                  <c:v>0.28922174181593574</c:v>
                </c:pt>
                <c:pt idx="3">
                  <c:v>0.40335290482076636</c:v>
                </c:pt>
                <c:pt idx="4">
                  <c:v>0.41781245172253978</c:v>
                </c:pt>
                <c:pt idx="5">
                  <c:v>0.35272305909617613</c:v>
                </c:pt>
                <c:pt idx="6">
                  <c:v>0.28080339899575124</c:v>
                </c:pt>
              </c:numCache>
            </c:numRef>
          </c:val>
          <c:extLst>
            <c:ext xmlns:c16="http://schemas.microsoft.com/office/drawing/2014/chart" uri="{C3380CC4-5D6E-409C-BE32-E72D297353CC}">
              <c16:uniqueId val="{00000000-5844-4E5F-9FDF-C016A935B1AC}"/>
            </c:ext>
          </c:extLst>
        </c:ser>
        <c:ser>
          <c:idx val="2"/>
          <c:order val="1"/>
          <c:tx>
            <c:strRef>
              <c:f>F58a!$D$14</c:f>
              <c:strCache>
                <c:ptCount val="1"/>
                <c:pt idx="0">
                  <c:v>25% or less</c:v>
                </c:pt>
              </c:strCache>
            </c:strRef>
          </c:tx>
          <c:spPr>
            <a:solidFill>
              <a:srgbClr val="4298B5">
                <a:lumMod val="40000"/>
                <a:lumOff val="60000"/>
              </a:srgbClr>
            </a:solidFill>
            <a:ln>
              <a:solidFill>
                <a:srgbClr val="4298B5">
                  <a:lumMod val="40000"/>
                  <a:lumOff val="60000"/>
                </a:srgbClr>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F58a!$D$15:$D$21</c:f>
              <c:numCache>
                <c:formatCode>0%</c:formatCode>
                <c:ptCount val="7"/>
                <c:pt idx="0">
                  <c:v>0.24038312992430094</c:v>
                </c:pt>
                <c:pt idx="1">
                  <c:v>0.31068560840024706</c:v>
                </c:pt>
                <c:pt idx="2">
                  <c:v>0.23347745521927116</c:v>
                </c:pt>
                <c:pt idx="3">
                  <c:v>0.24860939431396786</c:v>
                </c:pt>
                <c:pt idx="4">
                  <c:v>0.31762706627529741</c:v>
                </c:pt>
                <c:pt idx="5">
                  <c:v>0.43290845886442642</c:v>
                </c:pt>
                <c:pt idx="6">
                  <c:v>0.2078022402471997</c:v>
                </c:pt>
              </c:numCache>
            </c:numRef>
          </c:val>
          <c:extLst>
            <c:ext xmlns:c16="http://schemas.microsoft.com/office/drawing/2014/chart" uri="{C3380CC4-5D6E-409C-BE32-E72D297353CC}">
              <c16:uniqueId val="{00000001-5844-4E5F-9FDF-C016A935B1AC}"/>
            </c:ext>
          </c:extLst>
        </c:ser>
        <c:ser>
          <c:idx val="1"/>
          <c:order val="2"/>
          <c:tx>
            <c:strRef>
              <c:f>F58a!$E$14</c:f>
              <c:strCache>
                <c:ptCount val="1"/>
                <c:pt idx="0">
                  <c:v>50%  or less</c:v>
                </c:pt>
              </c:strCache>
            </c:strRef>
          </c:tx>
          <c:spPr>
            <a:solidFill>
              <a:srgbClr val="4298B5">
                <a:lumMod val="60000"/>
                <a:lumOff val="40000"/>
              </a:srgbClr>
            </a:solidFill>
            <a:ln>
              <a:solidFill>
                <a:srgbClr val="4298B5">
                  <a:lumMod val="60000"/>
                  <a:lumOff val="40000"/>
                </a:srgbClr>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F58a!$E$15:$E$21</c:f>
              <c:numCache>
                <c:formatCode>0%</c:formatCode>
                <c:ptCount val="7"/>
                <c:pt idx="0">
                  <c:v>0.12250888305268036</c:v>
                </c:pt>
                <c:pt idx="1">
                  <c:v>0.14576899320568251</c:v>
                </c:pt>
                <c:pt idx="2">
                  <c:v>0.15804508956145769</c:v>
                </c:pt>
                <c:pt idx="3">
                  <c:v>0.12476823238566132</c:v>
                </c:pt>
                <c:pt idx="4">
                  <c:v>0.10528348524640815</c:v>
                </c:pt>
                <c:pt idx="5">
                  <c:v>0.10189262263422171</c:v>
                </c:pt>
                <c:pt idx="6">
                  <c:v>0.1205098493626883</c:v>
                </c:pt>
              </c:numCache>
            </c:numRef>
          </c:val>
          <c:extLst>
            <c:ext xmlns:c16="http://schemas.microsoft.com/office/drawing/2014/chart" uri="{C3380CC4-5D6E-409C-BE32-E72D297353CC}">
              <c16:uniqueId val="{00000002-5844-4E5F-9FDF-C016A935B1AC}"/>
            </c:ext>
          </c:extLst>
        </c:ser>
        <c:ser>
          <c:idx val="0"/>
          <c:order val="3"/>
          <c:tx>
            <c:strRef>
              <c:f>F58a!$F$14</c:f>
              <c:strCache>
                <c:ptCount val="1"/>
                <c:pt idx="0">
                  <c:v>75% or less</c:v>
                </c:pt>
              </c:strCache>
            </c:strRef>
          </c:tx>
          <c:spPr>
            <a:solidFill>
              <a:srgbClr val="4298B5"/>
            </a:solidFill>
            <a:ln>
              <a:solidFill>
                <a:srgbClr val="4298B5"/>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F58a!$F$15:$F$21</c:f>
              <c:numCache>
                <c:formatCode>0%</c:formatCode>
                <c:ptCount val="7"/>
                <c:pt idx="0">
                  <c:v>9.4083114475513666E-2</c:v>
                </c:pt>
                <c:pt idx="1">
                  <c:v>9.5969734403953053E-2</c:v>
                </c:pt>
                <c:pt idx="2">
                  <c:v>0.10060222359481161</c:v>
                </c:pt>
                <c:pt idx="3">
                  <c:v>7.3315822002472192E-2</c:v>
                </c:pt>
                <c:pt idx="4">
                  <c:v>4.8200216283021784E-2</c:v>
                </c:pt>
                <c:pt idx="5">
                  <c:v>3.0822711471610659E-2</c:v>
                </c:pt>
                <c:pt idx="6">
                  <c:v>6.4271919660100429E-2</c:v>
                </c:pt>
              </c:numCache>
            </c:numRef>
          </c:val>
          <c:extLst>
            <c:ext xmlns:c16="http://schemas.microsoft.com/office/drawing/2014/chart" uri="{C3380CC4-5D6E-409C-BE32-E72D297353CC}">
              <c16:uniqueId val="{00000003-5844-4E5F-9FDF-C016A935B1AC}"/>
            </c:ext>
          </c:extLst>
        </c:ser>
        <c:ser>
          <c:idx val="4"/>
          <c:order val="4"/>
          <c:tx>
            <c:strRef>
              <c:f>F58a!$G$14</c:f>
              <c:strCache>
                <c:ptCount val="1"/>
                <c:pt idx="0">
                  <c:v>76%-100%</c:v>
                </c:pt>
              </c:strCache>
            </c:strRef>
          </c:tx>
          <c:spPr>
            <a:solidFill>
              <a:srgbClr val="4298B5">
                <a:lumMod val="75000"/>
              </a:srgbClr>
            </a:solidFill>
            <a:ln>
              <a:solidFill>
                <a:srgbClr val="4298B5">
                  <a:lumMod val="75000"/>
                </a:srgbClr>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F58a!$G$15:$G$21</c:f>
              <c:numCache>
                <c:formatCode>0%</c:formatCode>
                <c:ptCount val="7"/>
                <c:pt idx="0">
                  <c:v>0.40290437200679746</c:v>
                </c:pt>
                <c:pt idx="1">
                  <c:v>0.1676189005558987</c:v>
                </c:pt>
                <c:pt idx="2">
                  <c:v>0.15210006176652255</c:v>
                </c:pt>
                <c:pt idx="3">
                  <c:v>9.3479604449938192E-2</c:v>
                </c:pt>
                <c:pt idx="4">
                  <c:v>5.6697049281631391E-2</c:v>
                </c:pt>
                <c:pt idx="5">
                  <c:v>2.865971417535728E-2</c:v>
                </c:pt>
                <c:pt idx="6">
                  <c:v>0.15403630745461569</c:v>
                </c:pt>
              </c:numCache>
            </c:numRef>
          </c:val>
          <c:extLst>
            <c:ext xmlns:c16="http://schemas.microsoft.com/office/drawing/2014/chart" uri="{C3380CC4-5D6E-409C-BE32-E72D297353CC}">
              <c16:uniqueId val="{00000004-5844-4E5F-9FDF-C016A935B1AC}"/>
            </c:ext>
          </c:extLst>
        </c:ser>
        <c:ser>
          <c:idx val="5"/>
          <c:order val="5"/>
          <c:tx>
            <c:strRef>
              <c:f>F58a!$H$14</c:f>
              <c:strCache>
                <c:ptCount val="1"/>
                <c:pt idx="0">
                  <c:v>don't know</c:v>
                </c:pt>
              </c:strCache>
            </c:strRef>
          </c:tx>
          <c:spPr>
            <a:solidFill>
              <a:sysClr val="window" lastClr="FFFFFF">
                <a:lumMod val="95000"/>
                <a:alpha val="50000"/>
              </a:sysClr>
            </a:solidFill>
            <a:ln>
              <a:solidFill>
                <a:sysClr val="window" lastClr="FFFFFF">
                  <a:lumMod val="95000"/>
                </a:sysClr>
              </a:solidFill>
            </a:ln>
            <a:effectLst/>
          </c:spPr>
          <c:invertIfNegative val="0"/>
          <c:cat>
            <c:strRef>
              <c:f>F58a!$B$15:$B$21</c:f>
              <c:strCache>
                <c:ptCount val="7"/>
                <c:pt idx="0">
                  <c:v>Health and safety</c:v>
                </c:pt>
                <c:pt idx="1">
                  <c:v>Professional/ technical skills</c:v>
                </c:pt>
                <c:pt idx="2">
                  <c:v>Trade related 
skills</c:v>
                </c:pt>
                <c:pt idx="3">
                  <c:v>Customer service/sales skills</c:v>
                </c:pt>
                <c:pt idx="4">
                  <c:v>Computer skills</c:v>
                </c:pt>
                <c:pt idx="5">
                  <c:v>Management /supervisory skills</c:v>
                </c:pt>
                <c:pt idx="6">
                  <c:v>Other job related skills</c:v>
                </c:pt>
              </c:strCache>
            </c:strRef>
          </c:cat>
          <c:val>
            <c:numRef>
              <c:f>F58a!$H$15:$H$21</c:f>
              <c:numCache>
                <c:formatCode>0%</c:formatCode>
                <c:ptCount val="7"/>
                <c:pt idx="0">
                  <c:v>3.8544724239147225E-2</c:v>
                </c:pt>
                <c:pt idx="1">
                  <c:v>5.5049413218035824E-2</c:v>
                </c:pt>
                <c:pt idx="2">
                  <c:v>6.6553428042001234E-2</c:v>
                </c:pt>
                <c:pt idx="3">
                  <c:v>5.6474042027194069E-2</c:v>
                </c:pt>
                <c:pt idx="4">
                  <c:v>5.4379731191101496E-2</c:v>
                </c:pt>
                <c:pt idx="5">
                  <c:v>5.2993433758207802E-2</c:v>
                </c:pt>
                <c:pt idx="6">
                  <c:v>0.17257628427964464</c:v>
                </c:pt>
              </c:numCache>
            </c:numRef>
          </c:val>
          <c:extLst>
            <c:ext xmlns:c16="http://schemas.microsoft.com/office/drawing/2014/chart" uri="{C3380CC4-5D6E-409C-BE32-E72D297353CC}">
              <c16:uniqueId val="{00000005-5844-4E5F-9FDF-C016A935B1AC}"/>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07904674475E-3"/>
              <c:y val="0.2449572222222222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994256228956229"/>
          <c:h val="6.386008525689687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04340277777778"/>
          <c:y val="2.1389834157165687E-2"/>
          <c:w val="0.87018038194444447"/>
          <c:h val="0.58620361974222979"/>
        </c:manualLayout>
      </c:layout>
      <c:barChart>
        <c:barDir val="col"/>
        <c:grouping val="clustered"/>
        <c:varyColors val="0"/>
        <c:ser>
          <c:idx val="2"/>
          <c:order val="2"/>
          <c:tx>
            <c:strRef>
              <c:f>'F8'!$E$3</c:f>
              <c:strCache>
                <c:ptCount val="1"/>
                <c:pt idx="0">
                  <c:v>2022</c:v>
                </c:pt>
              </c:strCache>
            </c:strRef>
          </c:tx>
          <c:spPr>
            <a:solidFill>
              <a:srgbClr val="4298B5"/>
            </a:solidFill>
            <a:ln>
              <a:noFill/>
            </a:ln>
            <a:effectLst/>
          </c:spPr>
          <c:invertIfNegative val="0"/>
          <c:dPt>
            <c:idx val="16"/>
            <c:invertIfNegative val="0"/>
            <c:bubble3D val="0"/>
            <c:spPr>
              <a:solidFill>
                <a:srgbClr val="4298B5">
                  <a:lumMod val="75000"/>
                </a:srgbClr>
              </a:solidFill>
              <a:ln>
                <a:noFill/>
              </a:ln>
              <a:effectLst/>
            </c:spPr>
            <c:extLst>
              <c:ext xmlns:c16="http://schemas.microsoft.com/office/drawing/2014/chart" uri="{C3380CC4-5D6E-409C-BE32-E72D297353CC}">
                <c16:uniqueId val="{00000001-FABB-4EE4-84F1-0501B5818133}"/>
              </c:ext>
            </c:extLst>
          </c:dPt>
          <c:cat>
            <c:strRef>
              <c:extLst>
                <c:ext xmlns:c15="http://schemas.microsoft.com/office/drawing/2012/chart" uri="{02D57815-91ED-43cb-92C2-25804820EDAC}">
                  <c15:fullRef>
                    <c15:sqref>'F8'!$B$4:$B$22</c15:sqref>
                  </c15:fullRef>
                </c:ext>
              </c:extLst>
              <c:f>('F8'!$B$4,'F8'!$B$6,'F8'!$B$8:$B$22)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'F8'!$E$4:$E$22</c15:sqref>
                  </c15:fullRef>
                </c:ext>
              </c:extLst>
              <c:f>('F8'!$E$4,'F8'!$E$6,'F8'!$E$8:$E$22)</c:f>
              <c:numCache>
                <c:formatCode>0%</c:formatCode>
                <c:ptCount val="17"/>
                <c:pt idx="0">
                  <c:v>0.30608974358974361</c:v>
                </c:pt>
                <c:pt idx="1">
                  <c:v>0.38444444444444442</c:v>
                </c:pt>
                <c:pt idx="2">
                  <c:v>0.37557894736842107</c:v>
                </c:pt>
                <c:pt idx="3">
                  <c:v>0.26609848484848486</c:v>
                </c:pt>
                <c:pt idx="4">
                  <c:v>0.20303951367781156</c:v>
                </c:pt>
                <c:pt idx="5">
                  <c:v>0.18376652986776107</c:v>
                </c:pt>
                <c:pt idx="6">
                  <c:v>0.39122486288848263</c:v>
                </c:pt>
                <c:pt idx="7">
                  <c:v>0.34507042253521125</c:v>
                </c:pt>
                <c:pt idx="8">
                  <c:v>0.28110599078341014</c:v>
                </c:pt>
                <c:pt idx="9">
                  <c:v>0.33823529411764708</c:v>
                </c:pt>
                <c:pt idx="10">
                  <c:v>0.29253731343283584</c:v>
                </c:pt>
                <c:pt idx="11">
                  <c:v>0.28146853146853146</c:v>
                </c:pt>
                <c:pt idx="12">
                  <c:v>0.17322834645669291</c:v>
                </c:pt>
                <c:pt idx="13">
                  <c:v>0.21904761904761905</c:v>
                </c:pt>
                <c:pt idx="14">
                  <c:v>0.29281767955801102</c:v>
                </c:pt>
                <c:pt idx="15">
                  <c:v>0.28953229398663699</c:v>
                </c:pt>
                <c:pt idx="16">
                  <c:v>0.2882616092243715</c:v>
                </c:pt>
              </c:numCache>
            </c:numRef>
          </c:val>
          <c:extLst>
            <c:ext xmlns:c16="http://schemas.microsoft.com/office/drawing/2014/chart" uri="{C3380CC4-5D6E-409C-BE32-E72D297353CC}">
              <c16:uniqueId val="{00000002-FABB-4EE4-84F1-0501B5818133}"/>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'F8'!$C$3</c:f>
              <c:strCache>
                <c:ptCount val="1"/>
                <c:pt idx="0">
                  <c:v>2007</c:v>
                </c:pt>
              </c:strCache>
            </c:strRef>
          </c:tx>
          <c:spPr>
            <a:ln w="28575" cap="rnd">
              <a:noFill/>
              <a:round/>
            </a:ln>
            <a:effectLst/>
          </c:spPr>
          <c:marker>
            <c:symbol val="diamond"/>
            <c:size val="7"/>
            <c:spPr>
              <a:solidFill>
                <a:srgbClr val="A8AD00"/>
              </a:solidFill>
              <a:ln w="9525">
                <a:solidFill>
                  <a:sysClr val="window" lastClr="FFFFFF"/>
                </a:solidFill>
              </a:ln>
              <a:effectLst/>
            </c:spPr>
          </c:marker>
          <c:cat>
            <c:strRef>
              <c:extLst>
                <c:ext xmlns:c15="http://schemas.microsoft.com/office/drawing/2012/chart" uri="{02D57815-91ED-43cb-92C2-25804820EDAC}">
                  <c15:fullRef>
                    <c15:sqref>'F8'!$B$4:$B$22</c15:sqref>
                  </c15:fullRef>
                </c:ext>
              </c:extLst>
              <c:f>('F8'!$B$4,'F8'!$B$6,'F8'!$B$8:$B$22)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'F8'!$C$4:$C$22</c15:sqref>
                  </c15:fullRef>
                </c:ext>
              </c:extLst>
              <c:f>('F8'!$C$4,'F8'!$C$6,'F8'!$C$8:$C$22)</c:f>
              <c:numCache>
                <c:formatCode>0%</c:formatCode>
                <c:ptCount val="17"/>
                <c:pt idx="0">
                  <c:v>0.27683049147442329</c:v>
                </c:pt>
                <c:pt idx="1">
                  <c:v>0.30022573363431149</c:v>
                </c:pt>
                <c:pt idx="2">
                  <c:v>0.24586092715231789</c:v>
                </c:pt>
                <c:pt idx="3">
                  <c:v>0.1908713692946058</c:v>
                </c:pt>
                <c:pt idx="4">
                  <c:v>0.13130615065653076</c:v>
                </c:pt>
                <c:pt idx="5">
                  <c:v>0.13740458015267176</c:v>
                </c:pt>
                <c:pt idx="6">
                  <c:v>0.28151260504201681</c:v>
                </c:pt>
                <c:pt idx="7">
                  <c:v>0.33027522935779818</c:v>
                </c:pt>
                <c:pt idx="8">
                  <c:v>0.23529411764705882</c:v>
                </c:pt>
                <c:pt idx="9">
                  <c:v>0.26470588235294118</c:v>
                </c:pt>
                <c:pt idx="10">
                  <c:v>0.13261648745519714</c:v>
                </c:pt>
                <c:pt idx="11">
                  <c:v>0.2304147465437788</c:v>
                </c:pt>
                <c:pt idx="12">
                  <c:v>0.21698113207547171</c:v>
                </c:pt>
                <c:pt idx="13">
                  <c:v>0.13942307692307693</c:v>
                </c:pt>
                <c:pt idx="14">
                  <c:v>0.21428571428571427</c:v>
                </c:pt>
                <c:pt idx="15">
                  <c:v>0.17559523809523808</c:v>
                </c:pt>
                <c:pt idx="16">
                  <c:v>0.20962228678858316</c:v>
                </c:pt>
              </c:numCache>
            </c:numRef>
          </c:val>
          <c:smooth val="0"/>
          <c:extLst>
            <c:ext xmlns:c16="http://schemas.microsoft.com/office/drawing/2014/chart" uri="{C3380CC4-5D6E-409C-BE32-E72D297353CC}">
              <c16:uniqueId val="{00000003-FABB-4EE4-84F1-0501B5818133}"/>
            </c:ext>
          </c:extLst>
        </c:ser>
        <c:ser>
          <c:idx val="1"/>
          <c:order val="1"/>
          <c:tx>
            <c:strRef>
              <c:f>'F8'!$D$3</c:f>
              <c:strCache>
                <c:ptCount val="1"/>
                <c:pt idx="0">
                  <c:v>2015</c:v>
                </c:pt>
              </c:strCache>
            </c:strRef>
          </c:tx>
          <c:spPr>
            <a:ln w="28575" cap="rnd">
              <a:noFill/>
              <a:round/>
            </a:ln>
            <a:effectLst/>
          </c:spPr>
          <c:marker>
            <c:symbol val="diamond"/>
            <c:size val="8"/>
            <c:spPr>
              <a:solidFill>
                <a:schemeClr val="accent2"/>
              </a:solidFill>
              <a:ln w="9525">
                <a:solidFill>
                  <a:sysClr val="window" lastClr="FFFFFF"/>
                </a:solidFill>
              </a:ln>
              <a:effectLst/>
            </c:spPr>
          </c:marker>
          <c:cat>
            <c:strRef>
              <c:extLst>
                <c:ext xmlns:c15="http://schemas.microsoft.com/office/drawing/2012/chart" uri="{02D57815-91ED-43cb-92C2-25804820EDAC}">
                  <c15:fullRef>
                    <c15:sqref>'F8'!$B$4:$B$22</c15:sqref>
                  </c15:fullRef>
                </c:ext>
              </c:extLst>
              <c:f>('F8'!$B$4,'F8'!$B$6,'F8'!$B$8:$B$22)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'F8'!$D$4:$D$22</c15:sqref>
                  </c15:fullRef>
                </c:ext>
              </c:extLst>
              <c:f>('F8'!$D$4,'F8'!$D$6,'F8'!$D$8:$D$22)</c:f>
              <c:numCache>
                <c:formatCode>0%</c:formatCode>
                <c:ptCount val="17"/>
                <c:pt idx="0">
                  <c:v>0.30884808013355591</c:v>
                </c:pt>
                <c:pt idx="1">
                  <c:v>0.34990903577926014</c:v>
                </c:pt>
                <c:pt idx="2">
                  <c:v>0.41020265548567436</c:v>
                </c:pt>
                <c:pt idx="3">
                  <c:v>0.34649555774925961</c:v>
                </c:pt>
                <c:pt idx="4">
                  <c:v>0.1674641148325359</c:v>
                </c:pt>
                <c:pt idx="5">
                  <c:v>0.223114956736712</c:v>
                </c:pt>
                <c:pt idx="6">
                  <c:v>0.39307535641547864</c:v>
                </c:pt>
                <c:pt idx="7">
                  <c:v>0.35135135135135137</c:v>
                </c:pt>
                <c:pt idx="8">
                  <c:v>0.32786885245901637</c:v>
                </c:pt>
                <c:pt idx="9">
                  <c:v>0.38698630136986301</c:v>
                </c:pt>
                <c:pt idx="10">
                  <c:v>0.26968043647700701</c:v>
                </c:pt>
                <c:pt idx="11">
                  <c:v>0.30204081632653063</c:v>
                </c:pt>
                <c:pt idx="12">
                  <c:v>0.1773049645390071</c:v>
                </c:pt>
                <c:pt idx="13">
                  <c:v>0.17468354430379746</c:v>
                </c:pt>
                <c:pt idx="14">
                  <c:v>0.34615384615384615</c:v>
                </c:pt>
                <c:pt idx="15">
                  <c:v>0.2560646900269542</c:v>
                </c:pt>
                <c:pt idx="16">
                  <c:v>0.2913404139855803</c:v>
                </c:pt>
              </c:numCache>
            </c:numRef>
          </c:val>
          <c:smooth val="0"/>
          <c:extLst>
            <c:ext xmlns:c16="http://schemas.microsoft.com/office/drawing/2014/chart" uri="{C3380CC4-5D6E-409C-BE32-E72D297353CC}">
              <c16:uniqueId val="{00000004-FABB-4EE4-84F1-0501B5818133}"/>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Percentage and businesses</a:t>
                </a:r>
              </a:p>
            </c:rich>
          </c:tx>
          <c:layout>
            <c:manualLayout>
              <c:xMode val="edge"/>
              <c:yMode val="edge"/>
              <c:x val="0"/>
              <c:y val="0.1217828449677229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70664826388888902"/>
          <c:y val="3.7999030154370728E-2"/>
          <c:w val="0.24816180555555556"/>
          <c:h val="7.08805555555555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0924814449274"/>
          <c:y val="2.4715075210405665E-2"/>
          <c:w val="0.85852710437710433"/>
          <c:h val="0.7639934465321232"/>
        </c:manualLayout>
      </c:layout>
      <c:barChart>
        <c:barDir val="col"/>
        <c:grouping val="stacked"/>
        <c:varyColors val="0"/>
        <c:ser>
          <c:idx val="0"/>
          <c:order val="0"/>
          <c:tx>
            <c:strRef>
              <c:f>'F59'!$B$8</c:f>
              <c:strCache>
                <c:ptCount val="1"/>
                <c:pt idx="0">
                  <c:v>One type of innovation</c:v>
                </c:pt>
              </c:strCache>
            </c:strRef>
          </c:tx>
          <c:spPr>
            <a:solidFill>
              <a:srgbClr val="4298B5">
                <a:lumMod val="75000"/>
              </a:srgbClr>
            </a:solidFill>
            <a:ln>
              <a:noFill/>
            </a:ln>
            <a:effectLst/>
          </c:spPr>
          <c:invertIfNegative val="0"/>
          <c:cat>
            <c:strRef>
              <c:f>'F59'!$C$4:$F$4</c:f>
              <c:strCache>
                <c:ptCount val="4"/>
                <c:pt idx="0">
                  <c:v>Goods &amp; services</c:v>
                </c:pt>
                <c:pt idx="1">
                  <c:v>Operational
 processes</c:v>
                </c:pt>
                <c:pt idx="2">
                  <c:v>Organisational or managerial processes</c:v>
                </c:pt>
                <c:pt idx="3">
                  <c:v>Marketing methods</c:v>
                </c:pt>
              </c:strCache>
            </c:strRef>
          </c:cat>
          <c:val>
            <c:numRef>
              <c:f>'F59'!$C$8:$F$8</c:f>
              <c:numCache>
                <c:formatCode>0%</c:formatCode>
                <c:ptCount val="4"/>
                <c:pt idx="0">
                  <c:v>4.5780051150895139E-2</c:v>
                </c:pt>
                <c:pt idx="1">
                  <c:v>4.0307784988636054E-2</c:v>
                </c:pt>
                <c:pt idx="2">
                  <c:v>4.8356337936072127E-3</c:v>
                </c:pt>
                <c:pt idx="3">
                  <c:v>3.9161750334793147E-2</c:v>
                </c:pt>
              </c:numCache>
            </c:numRef>
          </c:val>
          <c:extLst>
            <c:ext xmlns:c16="http://schemas.microsoft.com/office/drawing/2014/chart" uri="{C3380CC4-5D6E-409C-BE32-E72D297353CC}">
              <c16:uniqueId val="{00000000-679F-4B7C-A8C1-22F339A83186}"/>
            </c:ext>
          </c:extLst>
        </c:ser>
        <c:ser>
          <c:idx val="1"/>
          <c:order val="1"/>
          <c:tx>
            <c:strRef>
              <c:f>'F59'!$B$7</c:f>
              <c:strCache>
                <c:ptCount val="1"/>
                <c:pt idx="0">
                  <c:v>+ one other</c:v>
                </c:pt>
              </c:strCache>
            </c:strRef>
          </c:tx>
          <c:spPr>
            <a:solidFill>
              <a:srgbClr val="4298B5"/>
            </a:solidFill>
            <a:ln>
              <a:noFill/>
            </a:ln>
            <a:effectLst/>
          </c:spPr>
          <c:invertIfNegative val="0"/>
          <c:cat>
            <c:strRef>
              <c:f>'F59'!$C$4:$F$4</c:f>
              <c:strCache>
                <c:ptCount val="4"/>
                <c:pt idx="0">
                  <c:v>Goods &amp; services</c:v>
                </c:pt>
                <c:pt idx="1">
                  <c:v>Operational
 processes</c:v>
                </c:pt>
                <c:pt idx="2">
                  <c:v>Organisational or managerial processes</c:v>
                </c:pt>
                <c:pt idx="3">
                  <c:v>Marketing methods</c:v>
                </c:pt>
              </c:strCache>
            </c:strRef>
          </c:cat>
          <c:val>
            <c:numRef>
              <c:f>'F59'!$C$7:$F$7</c:f>
              <c:numCache>
                <c:formatCode>0%</c:formatCode>
                <c:ptCount val="4"/>
                <c:pt idx="0">
                  <c:v>4.5780051150895139E-2</c:v>
                </c:pt>
                <c:pt idx="1">
                  <c:v>6.0461677482954078E-2</c:v>
                </c:pt>
                <c:pt idx="2">
                  <c:v>8.5469827302007487E-2</c:v>
                </c:pt>
                <c:pt idx="3">
                  <c:v>5.874262550218972E-2</c:v>
                </c:pt>
              </c:numCache>
            </c:numRef>
          </c:val>
          <c:extLst>
            <c:ext xmlns:c16="http://schemas.microsoft.com/office/drawing/2014/chart" uri="{C3380CC4-5D6E-409C-BE32-E72D297353CC}">
              <c16:uniqueId val="{00000001-679F-4B7C-A8C1-22F339A83186}"/>
            </c:ext>
          </c:extLst>
        </c:ser>
        <c:ser>
          <c:idx val="2"/>
          <c:order val="2"/>
          <c:tx>
            <c:strRef>
              <c:f>'F59'!$B$6</c:f>
              <c:strCache>
                <c:ptCount val="1"/>
                <c:pt idx="0">
                  <c:v>+ two others</c:v>
                </c:pt>
              </c:strCache>
            </c:strRef>
          </c:tx>
          <c:spPr>
            <a:solidFill>
              <a:srgbClr val="4298B5">
                <a:lumMod val="60000"/>
                <a:lumOff val="40000"/>
              </a:srgbClr>
            </a:solidFill>
            <a:ln>
              <a:noFill/>
            </a:ln>
            <a:effectLst/>
          </c:spPr>
          <c:invertIfNegative val="0"/>
          <c:cat>
            <c:strRef>
              <c:f>'F59'!$C$4:$F$4</c:f>
              <c:strCache>
                <c:ptCount val="4"/>
                <c:pt idx="0">
                  <c:v>Goods &amp; services</c:v>
                </c:pt>
                <c:pt idx="1">
                  <c:v>Operational
 processes</c:v>
                </c:pt>
                <c:pt idx="2">
                  <c:v>Organisational or managerial processes</c:v>
                </c:pt>
                <c:pt idx="3">
                  <c:v>Marketing methods</c:v>
                </c:pt>
              </c:strCache>
            </c:strRef>
          </c:cat>
          <c:val>
            <c:numRef>
              <c:f>'F59'!$C$6:$F$6</c:f>
              <c:numCache>
                <c:formatCode>0%</c:formatCode>
                <c:ptCount val="4"/>
                <c:pt idx="0">
                  <c:v>5.493606138107416E-2</c:v>
                </c:pt>
                <c:pt idx="1">
                  <c:v>7.0538623730113104E-2</c:v>
                </c:pt>
                <c:pt idx="2">
                  <c:v>8.5469827302007487E-2</c:v>
                </c:pt>
                <c:pt idx="3">
                  <c:v>6.853306308588801E-2</c:v>
                </c:pt>
              </c:numCache>
            </c:numRef>
          </c:val>
          <c:extLst>
            <c:ext xmlns:c16="http://schemas.microsoft.com/office/drawing/2014/chart" uri="{C3380CC4-5D6E-409C-BE32-E72D297353CC}">
              <c16:uniqueId val="{00000002-679F-4B7C-A8C1-22F339A83186}"/>
            </c:ext>
          </c:extLst>
        </c:ser>
        <c:ser>
          <c:idx val="3"/>
          <c:order val="3"/>
          <c:tx>
            <c:strRef>
              <c:f>'F59'!$B$5</c:f>
              <c:strCache>
                <c:ptCount val="1"/>
                <c:pt idx="0">
                  <c:v>All four </c:v>
                </c:pt>
              </c:strCache>
            </c:strRef>
          </c:tx>
          <c:spPr>
            <a:solidFill>
              <a:srgbClr val="4298B5">
                <a:lumMod val="40000"/>
                <a:lumOff val="60000"/>
              </a:srgbClr>
            </a:solidFill>
            <a:ln>
              <a:noFill/>
            </a:ln>
            <a:effectLst/>
          </c:spPr>
          <c:invertIfNegative val="0"/>
          <c:cat>
            <c:strRef>
              <c:f>'F59'!$C$4:$F$4</c:f>
              <c:strCache>
                <c:ptCount val="4"/>
                <c:pt idx="0">
                  <c:v>Goods &amp; services</c:v>
                </c:pt>
                <c:pt idx="1">
                  <c:v>Operational
 processes</c:v>
                </c:pt>
                <c:pt idx="2">
                  <c:v>Organisational or managerial processes</c:v>
                </c:pt>
                <c:pt idx="3">
                  <c:v>Marketing methods</c:v>
                </c:pt>
              </c:strCache>
            </c:strRef>
          </c:cat>
          <c:val>
            <c:numRef>
              <c:f>'F59'!$C$5:$F$5</c:f>
              <c:numCache>
                <c:formatCode>0%</c:formatCode>
                <c:ptCount val="4"/>
                <c:pt idx="0">
                  <c:v>3.6624040920716111E-2</c:v>
                </c:pt>
                <c:pt idx="1">
                  <c:v>4.0307784988636054E-2</c:v>
                </c:pt>
                <c:pt idx="2">
                  <c:v>4.8839901315432845E-2</c:v>
                </c:pt>
                <c:pt idx="3">
                  <c:v>3.9161750334793147E-2</c:v>
                </c:pt>
              </c:numCache>
            </c:numRef>
          </c:val>
          <c:extLst>
            <c:ext xmlns:c16="http://schemas.microsoft.com/office/drawing/2014/chart" uri="{C3380CC4-5D6E-409C-BE32-E72D297353CC}">
              <c16:uniqueId val="{00000003-679F-4B7C-A8C1-22F339A83186}"/>
            </c:ext>
          </c:extLst>
        </c:ser>
        <c:dLbls>
          <c:showLegendKey val="0"/>
          <c:showVal val="0"/>
          <c:showCatName val="0"/>
          <c:showSerName val="0"/>
          <c:showPercent val="0"/>
          <c:showBubbleSize val="0"/>
        </c:dLbls>
        <c:gapWidth val="150"/>
        <c:overlap val="100"/>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NZ" b="1"/>
                  <a:t>Percentage of businesses</a:t>
                </a:r>
              </a:p>
            </c:rich>
          </c:tx>
          <c:layout>
            <c:manualLayout>
              <c:xMode val="edge"/>
              <c:yMode val="edge"/>
              <c:x val="2.1353535353535354E-3"/>
              <c:y val="0.2167350000000000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0409393939393939"/>
          <c:y val="0.93267972222222217"/>
          <c:w val="0.87024949494949499"/>
          <c:h val="6.386008525689687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62535482437737"/>
          <c:y val="2.5650260104041617E-2"/>
          <c:w val="0.85867663877438505"/>
          <c:h val="0.83906917097547684"/>
        </c:manualLayout>
      </c:layout>
      <c:barChart>
        <c:barDir val="col"/>
        <c:grouping val="clustered"/>
        <c:varyColors val="0"/>
        <c:ser>
          <c:idx val="2"/>
          <c:order val="2"/>
          <c:tx>
            <c:strRef>
              <c:f>'F60'!$B$6</c:f>
              <c:strCache>
                <c:ptCount val="1"/>
                <c:pt idx="0">
                  <c:v>2021</c:v>
                </c:pt>
              </c:strCache>
            </c:strRef>
          </c:tx>
          <c:spPr>
            <a:solidFill>
              <a:srgbClr val="4298B5"/>
            </a:solidFill>
            <a:ln>
              <a:noFill/>
            </a:ln>
            <a:effectLst/>
          </c:spPr>
          <c:invertIfNegative val="0"/>
          <c:cat>
            <c:strRef>
              <c:f>'F60'!$C$3:$G$3</c:f>
              <c:strCache>
                <c:ptCount val="5"/>
                <c:pt idx="0">
                  <c:v>6-19 employees</c:v>
                </c:pt>
                <c:pt idx="1">
                  <c:v>20-49 employees</c:v>
                </c:pt>
                <c:pt idx="2">
                  <c:v>50-99 employees</c:v>
                </c:pt>
                <c:pt idx="3">
                  <c:v>100+ employees</c:v>
                </c:pt>
                <c:pt idx="4">
                  <c:v>Overall</c:v>
                </c:pt>
              </c:strCache>
            </c:strRef>
          </c:cat>
          <c:val>
            <c:numRef>
              <c:f>'F60'!$C$6:$G$6</c:f>
              <c:numCache>
                <c:formatCode>0%</c:formatCode>
                <c:ptCount val="5"/>
                <c:pt idx="0">
                  <c:v>0.16866527632950989</c:v>
                </c:pt>
                <c:pt idx="1">
                  <c:v>0.21346651868294489</c:v>
                </c:pt>
                <c:pt idx="2">
                  <c:v>0.21590909090909091</c:v>
                </c:pt>
                <c:pt idx="3">
                  <c:v>0.27472527472527475</c:v>
                </c:pt>
                <c:pt idx="4">
                  <c:v>0.18312020460358056</c:v>
                </c:pt>
              </c:numCache>
            </c:numRef>
          </c:val>
          <c:extLst>
            <c:ext xmlns:c16="http://schemas.microsoft.com/office/drawing/2014/chart" uri="{C3380CC4-5D6E-409C-BE32-E72D297353CC}">
              <c16:uniqueId val="{00000000-9F78-40B4-B0FE-7A95D7846426}"/>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'F60'!$B$4</c:f>
              <c:strCache>
                <c:ptCount val="1"/>
                <c:pt idx="0">
                  <c:v>2007</c:v>
                </c:pt>
              </c:strCache>
            </c:strRef>
          </c:tx>
          <c:spPr>
            <a:ln w="28575" cap="rnd">
              <a:noFill/>
              <a:round/>
            </a:ln>
            <a:effectLst/>
          </c:spPr>
          <c:marker>
            <c:symbol val="diamond"/>
            <c:size val="7"/>
            <c:spPr>
              <a:solidFill>
                <a:srgbClr val="A8AD00"/>
              </a:solidFill>
              <a:ln w="9525">
                <a:solidFill>
                  <a:sysClr val="window" lastClr="FFFFFF"/>
                </a:solidFill>
              </a:ln>
              <a:effectLst/>
            </c:spPr>
          </c:marker>
          <c:cat>
            <c:strRef>
              <c:f>'F60'!$C$3:$G$3</c:f>
              <c:strCache>
                <c:ptCount val="5"/>
                <c:pt idx="0">
                  <c:v>6-19 employees</c:v>
                </c:pt>
                <c:pt idx="1">
                  <c:v>20-49 employees</c:v>
                </c:pt>
                <c:pt idx="2">
                  <c:v>50-99 employees</c:v>
                </c:pt>
                <c:pt idx="3">
                  <c:v>100+ employees</c:v>
                </c:pt>
                <c:pt idx="4">
                  <c:v>Overall</c:v>
                </c:pt>
              </c:strCache>
            </c:strRef>
          </c:cat>
          <c:val>
            <c:numRef>
              <c:f>'F60'!$C$4:$G$4</c:f>
              <c:numCache>
                <c:formatCode>0%</c:formatCode>
                <c:ptCount val="5"/>
                <c:pt idx="0">
                  <c:v>0.17682717602653553</c:v>
                </c:pt>
                <c:pt idx="1">
                  <c:v>0.21563981042654029</c:v>
                </c:pt>
                <c:pt idx="2">
                  <c:v>0.2791095890410959</c:v>
                </c:pt>
                <c:pt idx="3">
                  <c:v>0.32991803278688525</c:v>
                </c:pt>
                <c:pt idx="4">
                  <c:v>0.19496855345911951</c:v>
                </c:pt>
              </c:numCache>
            </c:numRef>
          </c:val>
          <c:smooth val="0"/>
          <c:extLst>
            <c:ext xmlns:c16="http://schemas.microsoft.com/office/drawing/2014/chart" uri="{C3380CC4-5D6E-409C-BE32-E72D297353CC}">
              <c16:uniqueId val="{00000001-9F78-40B4-B0FE-7A95D7846426}"/>
            </c:ext>
          </c:extLst>
        </c:ser>
        <c:ser>
          <c:idx val="1"/>
          <c:order val="1"/>
          <c:tx>
            <c:strRef>
              <c:f>'F60'!$B$5</c:f>
              <c:strCache>
                <c:ptCount val="1"/>
                <c:pt idx="0">
                  <c:v>2015</c:v>
                </c:pt>
              </c:strCache>
            </c:strRef>
          </c:tx>
          <c:spPr>
            <a:ln w="28575" cap="rnd">
              <a:noFill/>
              <a:round/>
            </a:ln>
            <a:effectLst/>
          </c:spPr>
          <c:marker>
            <c:symbol val="diamond"/>
            <c:size val="8"/>
            <c:spPr>
              <a:solidFill>
                <a:schemeClr val="accent2"/>
              </a:solidFill>
              <a:ln w="9525">
                <a:solidFill>
                  <a:sysClr val="window" lastClr="FFFFFF"/>
                </a:solidFill>
              </a:ln>
              <a:effectLst/>
            </c:spPr>
          </c:marker>
          <c:cat>
            <c:strRef>
              <c:f>'F60'!$C$3:$G$3</c:f>
              <c:strCache>
                <c:ptCount val="5"/>
                <c:pt idx="0">
                  <c:v>6-19 employees</c:v>
                </c:pt>
                <c:pt idx="1">
                  <c:v>20-49 employees</c:v>
                </c:pt>
                <c:pt idx="2">
                  <c:v>50-99 employees</c:v>
                </c:pt>
                <c:pt idx="3">
                  <c:v>100+ employees</c:v>
                </c:pt>
                <c:pt idx="4">
                  <c:v>Overall</c:v>
                </c:pt>
              </c:strCache>
            </c:strRef>
          </c:cat>
          <c:val>
            <c:numRef>
              <c:f>'F60'!$C$5:$G$5</c:f>
              <c:numCache>
                <c:formatCode>0%</c:formatCode>
                <c:ptCount val="5"/>
                <c:pt idx="0">
                  <c:v>0.16533108393083087</c:v>
                </c:pt>
                <c:pt idx="1">
                  <c:v>0.20201577563540754</c:v>
                </c:pt>
                <c:pt idx="2">
                  <c:v>0.25987841945288753</c:v>
                </c:pt>
                <c:pt idx="3">
                  <c:v>0.2824858757062147</c:v>
                </c:pt>
                <c:pt idx="4">
                  <c:v>0.18139714395986106</c:v>
                </c:pt>
              </c:numCache>
            </c:numRef>
          </c:val>
          <c:smooth val="0"/>
          <c:extLst>
            <c:ext xmlns:c16="http://schemas.microsoft.com/office/drawing/2014/chart" uri="{C3380CC4-5D6E-409C-BE32-E72D297353CC}">
              <c16:uniqueId val="{00000002-9F78-40B4-B0FE-7A95D7846426}"/>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269352777777777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5134383202099738"/>
          <c:y val="5.2300605281482671E-2"/>
          <c:w val="0.40411390582446782"/>
          <c:h val="7.32669753086419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575757575772E-2"/>
          <c:y val="1.5820602913413185E-2"/>
          <c:w val="0.90156952861952866"/>
          <c:h val="0.51438442976794885"/>
        </c:manualLayout>
      </c:layout>
      <c:barChart>
        <c:barDir val="col"/>
        <c:grouping val="clustered"/>
        <c:varyColors val="0"/>
        <c:ser>
          <c:idx val="2"/>
          <c:order val="0"/>
          <c:tx>
            <c:strRef>
              <c:f>'F61'!$E$4</c:f>
              <c:strCache>
                <c:ptCount val="1"/>
                <c:pt idx="0">
                  <c:v>2021</c:v>
                </c:pt>
              </c:strCache>
            </c:strRef>
          </c:tx>
          <c:spPr>
            <a:solidFill>
              <a:srgbClr val="4298B5"/>
            </a:solidFill>
            <a:ln>
              <a:noFill/>
            </a:ln>
            <a:effectLst/>
          </c:spPr>
          <c:invertIfNegative val="0"/>
          <c:cat>
            <c:strRef>
              <c:extLst>
                <c:ext xmlns:c15="http://schemas.microsoft.com/office/drawing/2012/chart" uri="{02D57815-91ED-43cb-92C2-25804820EDAC}">
                  <c15:fullRef>
                    <c15:sqref>'F61'!$B$5:$B$23</c15:sqref>
                  </c15:fullRef>
                </c:ext>
              </c:extLst>
              <c:f>('F61'!$B$5:$B$6,'F61'!$B$8:$B$23)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c:v>
                </c:pt>
                <c:pt idx="10">
                  <c:v>Professional, scientific &amp; 
technical services</c:v>
                </c:pt>
                <c:pt idx="11">
                  <c:v>Admin &amp; support services</c:v>
                </c:pt>
                <c:pt idx="12">
                  <c:v>Education &amp; training</c:v>
                </c:pt>
                <c:pt idx="13">
                  <c:v>Health care &amp; social assistance</c:v>
                </c:pt>
                <c:pt idx="14">
                  <c:v>Arts &amp; recreation services</c:v>
                </c:pt>
                <c:pt idx="15">
                  <c:v>Other services</c:v>
                </c:pt>
                <c:pt idx="17">
                  <c:v>Total</c:v>
                </c:pt>
              </c:strCache>
            </c:strRef>
          </c:cat>
          <c:val>
            <c:numRef>
              <c:extLst>
                <c:ext xmlns:c15="http://schemas.microsoft.com/office/drawing/2012/chart" uri="{02D57815-91ED-43cb-92C2-25804820EDAC}">
                  <c15:fullRef>
                    <c15:sqref>'F61'!$E$5:$E$23</c15:sqref>
                  </c15:fullRef>
                </c:ext>
              </c:extLst>
              <c:f>('F61'!$E$5:$E$6,'F61'!$E$8:$E$23)</c:f>
              <c:numCache>
                <c:formatCode>0%</c:formatCode>
                <c:ptCount val="18"/>
                <c:pt idx="0">
                  <c:v>7.7974276527331188E-2</c:v>
                </c:pt>
                <c:pt idx="1">
                  <c:v>0.26637069922308548</c:v>
                </c:pt>
                <c:pt idx="2">
                  <c:v>0.14446952595936793</c:v>
                </c:pt>
                <c:pt idx="3">
                  <c:v>0.24579439252336449</c:v>
                </c:pt>
                <c:pt idx="4">
                  <c:v>0.152</c:v>
                </c:pt>
                <c:pt idx="5">
                  <c:v>0.18861863240018356</c:v>
                </c:pt>
                <c:pt idx="6">
                  <c:v>0.10786106032906764</c:v>
                </c:pt>
                <c:pt idx="7">
                  <c:v>0.43661971830985913</c:v>
                </c:pt>
                <c:pt idx="8">
                  <c:v>0.25714285714285712</c:v>
                </c:pt>
                <c:pt idx="9">
                  <c:v>0.13623188405797101</c:v>
                </c:pt>
                <c:pt idx="10">
                  <c:v>0.24182603331276989</c:v>
                </c:pt>
                <c:pt idx="11">
                  <c:v>0.13389830508474576</c:v>
                </c:pt>
                <c:pt idx="12">
                  <c:v>0.20435967302452315</c:v>
                </c:pt>
                <c:pt idx="13">
                  <c:v>0.16861081654294804</c:v>
                </c:pt>
                <c:pt idx="14">
                  <c:v>0.2742857142857143</c:v>
                </c:pt>
                <c:pt idx="15">
                  <c:v>0.11062906724511931</c:v>
                </c:pt>
                <c:pt idx="17">
                  <c:v>0.18291123049373242</c:v>
                </c:pt>
              </c:numCache>
            </c:numRef>
          </c:val>
          <c:extLst>
            <c:ext xmlns:c16="http://schemas.microsoft.com/office/drawing/2014/chart" uri="{C3380CC4-5D6E-409C-BE32-E72D297353CC}">
              <c16:uniqueId val="{00000000-832F-48EE-9FB2-5C423E9C61EC}"/>
            </c:ext>
          </c:extLst>
        </c:ser>
        <c:dLbls>
          <c:showLegendKey val="0"/>
          <c:showVal val="0"/>
          <c:showCatName val="0"/>
          <c:showSerName val="0"/>
          <c:showPercent val="0"/>
          <c:showBubbleSize val="0"/>
        </c:dLbls>
        <c:gapWidth val="100"/>
        <c:axId val="453873664"/>
        <c:axId val="453873992"/>
      </c:barChart>
      <c:lineChart>
        <c:grouping val="standard"/>
        <c:varyColors val="0"/>
        <c:ser>
          <c:idx val="1"/>
          <c:order val="1"/>
          <c:tx>
            <c:strRef>
              <c:f>'F61'!$D$4</c:f>
              <c:strCache>
                <c:ptCount val="1"/>
                <c:pt idx="0">
                  <c:v>2017</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extLst>
                <c:ext xmlns:c15="http://schemas.microsoft.com/office/drawing/2012/chart" uri="{02D57815-91ED-43cb-92C2-25804820EDAC}">
                  <c15:fullRef>
                    <c15:sqref>'F61'!$B$5:$B$23</c15:sqref>
                  </c15:fullRef>
                </c:ext>
              </c:extLst>
              <c:f>('F61'!$B$5:$B$6,'F61'!$B$8:$B$23)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c:v>
                </c:pt>
                <c:pt idx="10">
                  <c:v>Professional, scientific &amp; 
technical services</c:v>
                </c:pt>
                <c:pt idx="11">
                  <c:v>Admin &amp; support services</c:v>
                </c:pt>
                <c:pt idx="12">
                  <c:v>Education &amp; training</c:v>
                </c:pt>
                <c:pt idx="13">
                  <c:v>Health care &amp; social assistance</c:v>
                </c:pt>
                <c:pt idx="14">
                  <c:v>Arts &amp; recreation services</c:v>
                </c:pt>
                <c:pt idx="15">
                  <c:v>Other services</c:v>
                </c:pt>
                <c:pt idx="17">
                  <c:v>Total</c:v>
                </c:pt>
              </c:strCache>
            </c:strRef>
          </c:cat>
          <c:val>
            <c:numRef>
              <c:extLst>
                <c:ext xmlns:c15="http://schemas.microsoft.com/office/drawing/2012/chart" uri="{02D57815-91ED-43cb-92C2-25804820EDAC}">
                  <c15:fullRef>
                    <c15:sqref>'F61'!$D$5:$D$23</c15:sqref>
                  </c15:fullRef>
                </c:ext>
              </c:extLst>
              <c:f>('F61'!$D$5:$D$6,'F61'!$D$8:$D$23)</c:f>
              <c:numCache>
                <c:formatCode>0%</c:formatCode>
                <c:ptCount val="18"/>
                <c:pt idx="0">
                  <c:v>8.1034482758620685E-2</c:v>
                </c:pt>
                <c:pt idx="1">
                  <c:v>0.27399650959860383</c:v>
                </c:pt>
                <c:pt idx="2">
                  <c:v>0.11634844868735084</c:v>
                </c:pt>
                <c:pt idx="3">
                  <c:v>0.3040604343720491</c:v>
                </c:pt>
                <c:pt idx="4">
                  <c:v>0.16459016393442624</c:v>
                </c:pt>
                <c:pt idx="5">
                  <c:v>0.19936708860759494</c:v>
                </c:pt>
                <c:pt idx="6">
                  <c:v>0.11821705426356589</c:v>
                </c:pt>
                <c:pt idx="7">
                  <c:v>0.35833333333333334</c:v>
                </c:pt>
                <c:pt idx="8">
                  <c:v>0.19270833333333334</c:v>
                </c:pt>
                <c:pt idx="9">
                  <c:v>0.16666666666666666</c:v>
                </c:pt>
                <c:pt idx="10">
                  <c:v>0.21760916249105225</c:v>
                </c:pt>
                <c:pt idx="11">
                  <c:v>0.16727272727272727</c:v>
                </c:pt>
                <c:pt idx="12">
                  <c:v>0.20512820512820512</c:v>
                </c:pt>
                <c:pt idx="13">
                  <c:v>0.13285883748517199</c:v>
                </c:pt>
                <c:pt idx="14">
                  <c:v>0.23529411764705882</c:v>
                </c:pt>
                <c:pt idx="15">
                  <c:v>0.13740458015267176</c:v>
                </c:pt>
                <c:pt idx="17">
                  <c:v>0.18550766352450168</c:v>
                </c:pt>
              </c:numCache>
            </c:numRef>
          </c:val>
          <c:smooth val="0"/>
          <c:extLst>
            <c:ext xmlns:c16="http://schemas.microsoft.com/office/drawing/2014/chart" uri="{C3380CC4-5D6E-409C-BE32-E72D297353CC}">
              <c16:uniqueId val="{00000001-832F-48EE-9FB2-5C423E9C61EC}"/>
            </c:ext>
          </c:extLst>
        </c:ser>
        <c:ser>
          <c:idx val="0"/>
          <c:order val="2"/>
          <c:tx>
            <c:strRef>
              <c:f>'F61'!$C$4</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extLst>
                <c:ext xmlns:c15="http://schemas.microsoft.com/office/drawing/2012/chart" uri="{02D57815-91ED-43cb-92C2-25804820EDAC}">
                  <c15:fullRef>
                    <c15:sqref>'F61'!$B$5:$B$23</c15:sqref>
                  </c15:fullRef>
                </c:ext>
              </c:extLst>
              <c:f>('F61'!$B$5:$B$6,'F61'!$B$8:$B$23)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c:v>
                </c:pt>
                <c:pt idx="10">
                  <c:v>Professional, scientific &amp; 
technical services</c:v>
                </c:pt>
                <c:pt idx="11">
                  <c:v>Admin &amp; support services</c:v>
                </c:pt>
                <c:pt idx="12">
                  <c:v>Education &amp; training</c:v>
                </c:pt>
                <c:pt idx="13">
                  <c:v>Health care &amp; social assistance</c:v>
                </c:pt>
                <c:pt idx="14">
                  <c:v>Arts &amp; recreation services</c:v>
                </c:pt>
                <c:pt idx="15">
                  <c:v>Other services</c:v>
                </c:pt>
                <c:pt idx="17">
                  <c:v>Total</c:v>
                </c:pt>
              </c:strCache>
            </c:strRef>
          </c:cat>
          <c:val>
            <c:numRef>
              <c:extLst>
                <c:ext xmlns:c15="http://schemas.microsoft.com/office/drawing/2012/chart" uri="{02D57815-91ED-43cb-92C2-25804820EDAC}">
                  <c15:fullRef>
                    <c15:sqref>'F61'!$C$5:$C$23</c15:sqref>
                  </c15:fullRef>
                </c:ext>
              </c:extLst>
              <c:f>('F61'!$C$5:$C$6,'F61'!$C$8:$C$23)</c:f>
              <c:numCache>
                <c:formatCode>0%</c:formatCode>
                <c:ptCount val="18"/>
                <c:pt idx="0">
                  <c:v>8.0677290836653384E-2</c:v>
                </c:pt>
                <c:pt idx="1">
                  <c:v>0.31715388858246002</c:v>
                </c:pt>
                <c:pt idx="2">
                  <c:v>0.10479285134037368</c:v>
                </c:pt>
                <c:pt idx="3">
                  <c:v>0.36788617886178859</c:v>
                </c:pt>
                <c:pt idx="4">
                  <c:v>0.13123718386876282</c:v>
                </c:pt>
                <c:pt idx="5">
                  <c:v>0.12528301886792453</c:v>
                </c:pt>
                <c:pt idx="6">
                  <c:v>0.14465408805031446</c:v>
                </c:pt>
                <c:pt idx="7">
                  <c:v>0.37815126050420167</c:v>
                </c:pt>
                <c:pt idx="8">
                  <c:v>0.2422680412371134</c:v>
                </c:pt>
                <c:pt idx="9">
                  <c:v>0.19936708860759494</c:v>
                </c:pt>
                <c:pt idx="10">
                  <c:v>0.20848056537102475</c:v>
                </c:pt>
                <c:pt idx="11">
                  <c:v>0.17006802721088435</c:v>
                </c:pt>
                <c:pt idx="12">
                  <c:v>0.25</c:v>
                </c:pt>
                <c:pt idx="13">
                  <c:v>0.22734254992319508</c:v>
                </c:pt>
                <c:pt idx="14">
                  <c:v>0.26530612244897961</c:v>
                </c:pt>
                <c:pt idx="15">
                  <c:v>9.5930232558139539E-2</c:v>
                </c:pt>
                <c:pt idx="17">
                  <c:v>0.19500125807263272</c:v>
                </c:pt>
              </c:numCache>
            </c:numRef>
          </c:val>
          <c:smooth val="0"/>
          <c:extLst>
            <c:ext xmlns:c16="http://schemas.microsoft.com/office/drawing/2014/chart" uri="{C3380CC4-5D6E-409C-BE32-E72D297353CC}">
              <c16:uniqueId val="{00000002-832F-48EE-9FB2-5C423E9C61EC}"/>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a:t>
                </a:r>
              </a:p>
            </c:rich>
          </c:tx>
          <c:layout>
            <c:manualLayout>
              <c:xMode val="edge"/>
              <c:yMode val="edge"/>
              <c:x val="9.3101767065311358E-4"/>
              <c:y val="0.101606030809570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75078647341095672"/>
          <c:y val="2.3622378267249257E-2"/>
          <c:w val="0.2126026169757059"/>
          <c:h val="4.86279442886772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4298B5"/>
            </a:solidFill>
            <a:ln>
              <a:noFill/>
            </a:ln>
            <a:effectLst/>
          </c:spPr>
          <c:invertIfNegative val="0"/>
          <c:cat>
            <c:multiLvlStrRef>
              <c:f>'F63'!$C$15:$F$16</c:f>
              <c:multiLvlStrCache>
                <c:ptCount val="4"/>
                <c:lvl>
                  <c:pt idx="0">
                    <c:v>Business alone</c:v>
                  </c:pt>
                  <c:pt idx="1">
                    <c:v>in partnership with others</c:v>
                  </c:pt>
                  <c:pt idx="2">
                    <c:v>significant improvements made by business</c:v>
                  </c:pt>
                  <c:pt idx="3">
                    <c:v>No significant improvement made by business</c:v>
                  </c:pt>
                </c:lvl>
                <c:lvl>
                  <c:pt idx="0">
                    <c:v>Developed by the business</c:v>
                  </c:pt>
                  <c:pt idx="2">
                    <c:v>Obtained from others</c:v>
                  </c:pt>
                </c:lvl>
              </c:multiLvlStrCache>
            </c:multiLvlStrRef>
          </c:cat>
          <c:val>
            <c:numRef>
              <c:f>'F63'!$C$17:$F$17</c:f>
              <c:numCache>
                <c:formatCode>0%</c:formatCode>
                <c:ptCount val="4"/>
                <c:pt idx="0">
                  <c:v>0.62255586592178769</c:v>
                </c:pt>
                <c:pt idx="1">
                  <c:v>0.23708100558659218</c:v>
                </c:pt>
                <c:pt idx="2">
                  <c:v>0.15013966480446927</c:v>
                </c:pt>
                <c:pt idx="3">
                  <c:v>0.16759776536312848</c:v>
                </c:pt>
              </c:numCache>
            </c:numRef>
          </c:val>
          <c:extLst>
            <c:ext xmlns:c16="http://schemas.microsoft.com/office/drawing/2014/chart" uri="{C3380CC4-5D6E-409C-BE32-E72D297353CC}">
              <c16:uniqueId val="{00000000-64A7-4ED5-A7BD-584A16D5BF3D}"/>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43514495771979"/>
          <c:y val="2.2613055555555556E-2"/>
          <c:w val="0.85405387666076793"/>
          <c:h val="0.77038277777777775"/>
        </c:manualLayout>
      </c:layout>
      <c:barChart>
        <c:barDir val="col"/>
        <c:grouping val="stacked"/>
        <c:varyColors val="0"/>
        <c:ser>
          <c:idx val="0"/>
          <c:order val="0"/>
          <c:tx>
            <c:strRef>
              <c:f>'F64'!$N$3</c:f>
              <c:strCache>
                <c:ptCount val="1"/>
                <c:pt idx="0">
                  <c:v>Zero</c:v>
                </c:pt>
              </c:strCache>
            </c:strRef>
          </c:tx>
          <c:spPr>
            <a:solidFill>
              <a:srgbClr val="4298B5">
                <a:lumMod val="75000"/>
              </a:srgbClr>
            </a:solidFill>
            <a:ln>
              <a:noFill/>
            </a:ln>
            <a:effectLst/>
          </c:spPr>
          <c:invertIfNegative val="0"/>
          <c:cat>
            <c:numRef>
              <c:f>'F64'!$M$14:$M$21</c:f>
              <c:numCache>
                <c:formatCode>General</c:formatCode>
                <c:ptCount val="8"/>
                <c:pt idx="0">
                  <c:v>2007</c:v>
                </c:pt>
                <c:pt idx="1">
                  <c:v>2009</c:v>
                </c:pt>
                <c:pt idx="2">
                  <c:v>2011</c:v>
                </c:pt>
                <c:pt idx="3">
                  <c:v>2013</c:v>
                </c:pt>
                <c:pt idx="4">
                  <c:v>2015</c:v>
                </c:pt>
                <c:pt idx="5">
                  <c:v>2017</c:v>
                </c:pt>
                <c:pt idx="6">
                  <c:v>2019</c:v>
                </c:pt>
                <c:pt idx="7">
                  <c:v>2021</c:v>
                </c:pt>
              </c:numCache>
            </c:numRef>
          </c:cat>
          <c:val>
            <c:numRef>
              <c:f>'F64'!$N$14:$N$21</c:f>
              <c:numCache>
                <c:formatCode>0%</c:formatCode>
                <c:ptCount val="8"/>
                <c:pt idx="0">
                  <c:v>3.1628887717448602E-2</c:v>
                </c:pt>
                <c:pt idx="1">
                  <c:v>3.2679738562091505E-2</c:v>
                </c:pt>
                <c:pt idx="2">
                  <c:v>4.2587601078167114E-2</c:v>
                </c:pt>
                <c:pt idx="3">
                  <c:v>2.8696498054474707E-2</c:v>
                </c:pt>
                <c:pt idx="4">
                  <c:v>5.6643952299829645E-2</c:v>
                </c:pt>
                <c:pt idx="5">
                  <c:v>3.7238169123351435E-2</c:v>
                </c:pt>
                <c:pt idx="6">
                  <c:v>5.2202887819326173E-2</c:v>
                </c:pt>
                <c:pt idx="7">
                  <c:v>7.2625698324022353E-2</c:v>
                </c:pt>
              </c:numCache>
            </c:numRef>
          </c:val>
          <c:extLst>
            <c:ext xmlns:c16="http://schemas.microsoft.com/office/drawing/2014/chart" uri="{C3380CC4-5D6E-409C-BE32-E72D297353CC}">
              <c16:uniqueId val="{00000000-F165-4FF7-A27B-96885E5403BF}"/>
            </c:ext>
          </c:extLst>
        </c:ser>
        <c:ser>
          <c:idx val="1"/>
          <c:order val="1"/>
          <c:tx>
            <c:strRef>
              <c:f>'F64'!$O$3</c:f>
              <c:strCache>
                <c:ptCount val="1"/>
                <c:pt idx="0">
                  <c:v>1-10%</c:v>
                </c:pt>
              </c:strCache>
            </c:strRef>
          </c:tx>
          <c:spPr>
            <a:solidFill>
              <a:srgbClr val="4298B5"/>
            </a:solidFill>
            <a:ln>
              <a:noFill/>
            </a:ln>
            <a:effectLst/>
          </c:spPr>
          <c:invertIfNegative val="0"/>
          <c:cat>
            <c:numRef>
              <c:f>'F64'!$M$14:$M$21</c:f>
              <c:numCache>
                <c:formatCode>General</c:formatCode>
                <c:ptCount val="8"/>
                <c:pt idx="0">
                  <c:v>2007</c:v>
                </c:pt>
                <c:pt idx="1">
                  <c:v>2009</c:v>
                </c:pt>
                <c:pt idx="2">
                  <c:v>2011</c:v>
                </c:pt>
                <c:pt idx="3">
                  <c:v>2013</c:v>
                </c:pt>
                <c:pt idx="4">
                  <c:v>2015</c:v>
                </c:pt>
                <c:pt idx="5">
                  <c:v>2017</c:v>
                </c:pt>
                <c:pt idx="6">
                  <c:v>2019</c:v>
                </c:pt>
                <c:pt idx="7">
                  <c:v>2021</c:v>
                </c:pt>
              </c:numCache>
            </c:numRef>
          </c:cat>
          <c:val>
            <c:numRef>
              <c:f>'F64'!$O$14:$O$21</c:f>
              <c:numCache>
                <c:formatCode>0%</c:formatCode>
                <c:ptCount val="8"/>
                <c:pt idx="0">
                  <c:v>0.48550342646283606</c:v>
                </c:pt>
                <c:pt idx="1">
                  <c:v>0.60482654600301655</c:v>
                </c:pt>
                <c:pt idx="2">
                  <c:v>0.6355795148247978</c:v>
                </c:pt>
                <c:pt idx="3">
                  <c:v>0.57101167315175094</c:v>
                </c:pt>
                <c:pt idx="4">
                  <c:v>0.51916524701873934</c:v>
                </c:pt>
                <c:pt idx="5">
                  <c:v>0.52754072924747863</c:v>
                </c:pt>
                <c:pt idx="6">
                  <c:v>0.51943724546464276</c:v>
                </c:pt>
                <c:pt idx="7">
                  <c:v>0.48393854748603354</c:v>
                </c:pt>
              </c:numCache>
            </c:numRef>
          </c:val>
          <c:extLst>
            <c:ext xmlns:c16="http://schemas.microsoft.com/office/drawing/2014/chart" uri="{C3380CC4-5D6E-409C-BE32-E72D297353CC}">
              <c16:uniqueId val="{00000001-F165-4FF7-A27B-96885E5403BF}"/>
            </c:ext>
          </c:extLst>
        </c:ser>
        <c:ser>
          <c:idx val="2"/>
          <c:order val="2"/>
          <c:tx>
            <c:strRef>
              <c:f>'F64'!$P$3</c:f>
              <c:strCache>
                <c:ptCount val="1"/>
                <c:pt idx="0">
                  <c:v>11-30%</c:v>
                </c:pt>
              </c:strCache>
            </c:strRef>
          </c:tx>
          <c:spPr>
            <a:solidFill>
              <a:srgbClr val="4298B5">
                <a:lumMod val="60000"/>
                <a:lumOff val="40000"/>
              </a:srgbClr>
            </a:solidFill>
            <a:ln>
              <a:noFill/>
            </a:ln>
            <a:effectLst/>
          </c:spPr>
          <c:invertIfNegative val="0"/>
          <c:cat>
            <c:numRef>
              <c:f>'F64'!$M$14:$M$21</c:f>
              <c:numCache>
                <c:formatCode>General</c:formatCode>
                <c:ptCount val="8"/>
                <c:pt idx="0">
                  <c:v>2007</c:v>
                </c:pt>
                <c:pt idx="1">
                  <c:v>2009</c:v>
                </c:pt>
                <c:pt idx="2">
                  <c:v>2011</c:v>
                </c:pt>
                <c:pt idx="3">
                  <c:v>2013</c:v>
                </c:pt>
                <c:pt idx="4">
                  <c:v>2015</c:v>
                </c:pt>
                <c:pt idx="5">
                  <c:v>2017</c:v>
                </c:pt>
                <c:pt idx="6">
                  <c:v>2019</c:v>
                </c:pt>
                <c:pt idx="7">
                  <c:v>2021</c:v>
                </c:pt>
              </c:numCache>
            </c:numRef>
          </c:cat>
          <c:val>
            <c:numRef>
              <c:f>'F64'!$P$14:$P$21</c:f>
              <c:numCache>
                <c:formatCode>0%</c:formatCode>
                <c:ptCount val="8"/>
                <c:pt idx="0">
                  <c:v>0.30732735898787561</c:v>
                </c:pt>
                <c:pt idx="1">
                  <c:v>0.25037707390648567</c:v>
                </c:pt>
                <c:pt idx="2">
                  <c:v>0.20269541778975741</c:v>
                </c:pt>
                <c:pt idx="3">
                  <c:v>0.25972762645914399</c:v>
                </c:pt>
                <c:pt idx="4">
                  <c:v>0.22444633730834754</c:v>
                </c:pt>
                <c:pt idx="5">
                  <c:v>0.26920093095422809</c:v>
                </c:pt>
                <c:pt idx="6">
                  <c:v>0.24916697519437245</c:v>
                </c:pt>
                <c:pt idx="7">
                  <c:v>0.26990223463687152</c:v>
                </c:pt>
              </c:numCache>
            </c:numRef>
          </c:val>
          <c:extLst>
            <c:ext xmlns:c16="http://schemas.microsoft.com/office/drawing/2014/chart" uri="{C3380CC4-5D6E-409C-BE32-E72D297353CC}">
              <c16:uniqueId val="{00000002-F165-4FF7-A27B-96885E5403BF}"/>
            </c:ext>
          </c:extLst>
        </c:ser>
        <c:ser>
          <c:idx val="3"/>
          <c:order val="3"/>
          <c:tx>
            <c:strRef>
              <c:f>'F64'!$Q$3</c:f>
              <c:strCache>
                <c:ptCount val="1"/>
                <c:pt idx="0">
                  <c:v>31-100%</c:v>
                </c:pt>
              </c:strCache>
            </c:strRef>
          </c:tx>
          <c:spPr>
            <a:solidFill>
              <a:srgbClr val="4298B5">
                <a:lumMod val="40000"/>
                <a:lumOff val="60000"/>
              </a:srgbClr>
            </a:solidFill>
            <a:ln>
              <a:noFill/>
            </a:ln>
            <a:effectLst/>
          </c:spPr>
          <c:invertIfNegative val="0"/>
          <c:cat>
            <c:numRef>
              <c:f>'F64'!$M$14:$M$21</c:f>
              <c:numCache>
                <c:formatCode>General</c:formatCode>
                <c:ptCount val="8"/>
                <c:pt idx="0">
                  <c:v>2007</c:v>
                </c:pt>
                <c:pt idx="1">
                  <c:v>2009</c:v>
                </c:pt>
                <c:pt idx="2">
                  <c:v>2011</c:v>
                </c:pt>
                <c:pt idx="3">
                  <c:v>2013</c:v>
                </c:pt>
                <c:pt idx="4">
                  <c:v>2015</c:v>
                </c:pt>
                <c:pt idx="5">
                  <c:v>2017</c:v>
                </c:pt>
                <c:pt idx="6">
                  <c:v>2019</c:v>
                </c:pt>
                <c:pt idx="7">
                  <c:v>2021</c:v>
                </c:pt>
              </c:numCache>
            </c:numRef>
          </c:cat>
          <c:val>
            <c:numRef>
              <c:f>'F64'!$Q$14:$Q$21</c:f>
              <c:numCache>
                <c:formatCode>0%</c:formatCode>
                <c:ptCount val="8"/>
                <c:pt idx="0">
                  <c:v>0.13231418028465999</c:v>
                </c:pt>
                <c:pt idx="1">
                  <c:v>7.7928607340372047E-2</c:v>
                </c:pt>
                <c:pt idx="2">
                  <c:v>8.3557951482479784E-2</c:v>
                </c:pt>
                <c:pt idx="3">
                  <c:v>8.317120622568093E-2</c:v>
                </c:pt>
                <c:pt idx="4">
                  <c:v>9.9659284497444628E-2</c:v>
                </c:pt>
                <c:pt idx="5">
                  <c:v>7.8355314197051981E-2</c:v>
                </c:pt>
                <c:pt idx="6">
                  <c:v>0.10995927434283599</c:v>
                </c:pt>
                <c:pt idx="7">
                  <c:v>9.5670391061452517E-2</c:v>
                </c:pt>
              </c:numCache>
            </c:numRef>
          </c:val>
          <c:extLst>
            <c:ext xmlns:c16="http://schemas.microsoft.com/office/drawing/2014/chart" uri="{C3380CC4-5D6E-409C-BE32-E72D297353CC}">
              <c16:uniqueId val="{00000003-F165-4FF7-A27B-96885E5403BF}"/>
            </c:ext>
          </c:extLst>
        </c:ser>
        <c:ser>
          <c:idx val="4"/>
          <c:order val="4"/>
          <c:tx>
            <c:strRef>
              <c:f>'F64'!$R$3</c:f>
              <c:strCache>
                <c:ptCount val="1"/>
                <c:pt idx="0">
                  <c:v>Don't know</c:v>
                </c:pt>
              </c:strCache>
            </c:strRef>
          </c:tx>
          <c:spPr>
            <a:solidFill>
              <a:sysClr val="window" lastClr="FFFFFF">
                <a:lumMod val="95000"/>
              </a:sysClr>
            </a:solidFill>
            <a:ln>
              <a:noFill/>
            </a:ln>
            <a:effectLst/>
          </c:spPr>
          <c:invertIfNegative val="0"/>
          <c:cat>
            <c:numRef>
              <c:f>'F64'!$M$14:$M$21</c:f>
              <c:numCache>
                <c:formatCode>General</c:formatCode>
                <c:ptCount val="8"/>
                <c:pt idx="0">
                  <c:v>2007</c:v>
                </c:pt>
                <c:pt idx="1">
                  <c:v>2009</c:v>
                </c:pt>
                <c:pt idx="2">
                  <c:v>2011</c:v>
                </c:pt>
                <c:pt idx="3">
                  <c:v>2013</c:v>
                </c:pt>
                <c:pt idx="4">
                  <c:v>2015</c:v>
                </c:pt>
                <c:pt idx="5">
                  <c:v>2017</c:v>
                </c:pt>
                <c:pt idx="6">
                  <c:v>2019</c:v>
                </c:pt>
                <c:pt idx="7">
                  <c:v>2021</c:v>
                </c:pt>
              </c:numCache>
            </c:numRef>
          </c:cat>
          <c:val>
            <c:numRef>
              <c:f>'F64'!$R$14:$R$21</c:f>
              <c:numCache>
                <c:formatCode>0%</c:formatCode>
                <c:ptCount val="8"/>
                <c:pt idx="0">
                  <c:v>4.322614654717976E-2</c:v>
                </c:pt>
                <c:pt idx="1">
                  <c:v>3.4188034188034191E-2</c:v>
                </c:pt>
                <c:pt idx="2">
                  <c:v>3.5579514824797841E-2</c:v>
                </c:pt>
                <c:pt idx="3">
                  <c:v>5.7392996108949414E-2</c:v>
                </c:pt>
                <c:pt idx="4">
                  <c:v>0.10008517887563884</c:v>
                </c:pt>
                <c:pt idx="5">
                  <c:v>8.7664856477889838E-2</c:v>
                </c:pt>
                <c:pt idx="6">
                  <c:v>6.9233617178822662E-2</c:v>
                </c:pt>
                <c:pt idx="7">
                  <c:v>7.7863128491620109E-2</c:v>
                </c:pt>
              </c:numCache>
            </c:numRef>
          </c:val>
          <c:extLst>
            <c:ext xmlns:c16="http://schemas.microsoft.com/office/drawing/2014/chart" uri="{C3380CC4-5D6E-409C-BE32-E72D297353CC}">
              <c16:uniqueId val="{00000004-F165-4FF7-A27B-96885E5403BF}"/>
            </c:ext>
          </c:extLst>
        </c:ser>
        <c:dLbls>
          <c:showLegendKey val="0"/>
          <c:showVal val="0"/>
          <c:showCatName val="0"/>
          <c:showSerName val="0"/>
          <c:showPercent val="0"/>
          <c:showBubbleSize val="0"/>
        </c:dLbls>
        <c:gapWidth val="150"/>
        <c:overlap val="100"/>
        <c:axId val="453873664"/>
        <c:axId val="453873992"/>
      </c:bar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Number of businesses</a:t>
                </a:r>
              </a:p>
            </c:rich>
          </c:tx>
          <c:layout>
            <c:manualLayout>
              <c:xMode val="edge"/>
              <c:yMode val="edge"/>
              <c:x val="2.137361671046575E-3"/>
              <c:y val="0.2536405555555555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valAx>
      <c:spPr>
        <a:noFill/>
        <a:ln>
          <a:solidFill>
            <a:srgbClr val="D9D9D9"/>
          </a:solidFill>
        </a:ln>
        <a:effectLst/>
      </c:spPr>
    </c:plotArea>
    <c:legend>
      <c:legendPos val="b"/>
      <c:layout>
        <c:manualLayout>
          <c:xMode val="edge"/>
          <c:yMode val="edge"/>
          <c:x val="0.18315254114631588"/>
          <c:y val="0.93405972222222222"/>
          <c:w val="0.60163432434547504"/>
          <c:h val="6.594027777777779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2"/>
          <c:tx>
            <c:strRef>
              <c:f>'F65'!$B$6</c:f>
              <c:strCache>
                <c:ptCount val="1"/>
                <c:pt idx="0">
                  <c:v>2021</c:v>
                </c:pt>
              </c:strCache>
            </c:strRef>
          </c:tx>
          <c:spPr>
            <a:solidFill>
              <a:srgbClr val="4298B5"/>
            </a:solidFill>
            <a:ln>
              <a:noFill/>
            </a:ln>
            <a:effectLst/>
          </c:spPr>
          <c:invertIfNegative val="0"/>
          <c:cat>
            <c:strRef>
              <c:f>'F65'!$C$3:$G$3</c:f>
              <c:strCache>
                <c:ptCount val="5"/>
                <c:pt idx="0">
                  <c:v>6-19 employees</c:v>
                </c:pt>
                <c:pt idx="1">
                  <c:v>20-49 employees</c:v>
                </c:pt>
                <c:pt idx="2">
                  <c:v>50-99 employees</c:v>
                </c:pt>
                <c:pt idx="3">
                  <c:v>100+ employees</c:v>
                </c:pt>
                <c:pt idx="4">
                  <c:v>All businesses</c:v>
                </c:pt>
              </c:strCache>
            </c:strRef>
          </c:cat>
          <c:val>
            <c:numRef>
              <c:f>'F65'!$C$6:$G$6</c:f>
              <c:numCache>
                <c:formatCode>0%</c:formatCode>
                <c:ptCount val="5"/>
                <c:pt idx="0">
                  <c:v>0.19845539743144741</c:v>
                </c:pt>
                <c:pt idx="1">
                  <c:v>0.23636363636363636</c:v>
                </c:pt>
                <c:pt idx="2">
                  <c:v>0.26860025220680961</c:v>
                </c:pt>
                <c:pt idx="3">
                  <c:v>0.27386541471048514</c:v>
                </c:pt>
                <c:pt idx="4">
                  <c:v>0.21161587119033928</c:v>
                </c:pt>
              </c:numCache>
            </c:numRef>
          </c:val>
          <c:extLst>
            <c:ext xmlns:c16="http://schemas.microsoft.com/office/drawing/2014/chart" uri="{C3380CC4-5D6E-409C-BE32-E72D297353CC}">
              <c16:uniqueId val="{00000000-CED7-4F20-983F-033354FFD51E}"/>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'F65'!$B$4</c:f>
              <c:strCache>
                <c:ptCount val="1"/>
                <c:pt idx="0">
                  <c:v>2007</c:v>
                </c:pt>
              </c:strCache>
            </c:strRef>
          </c:tx>
          <c:spPr>
            <a:ln w="28575" cap="rnd">
              <a:noFill/>
              <a:round/>
            </a:ln>
            <a:effectLst/>
          </c:spPr>
          <c:marker>
            <c:symbol val="diamond"/>
            <c:size val="7"/>
            <c:spPr>
              <a:solidFill>
                <a:srgbClr val="A8AD00"/>
              </a:solidFill>
              <a:ln w="9525">
                <a:solidFill>
                  <a:sysClr val="window" lastClr="FFFFFF"/>
                </a:solidFill>
              </a:ln>
              <a:effectLst/>
            </c:spPr>
          </c:marker>
          <c:cat>
            <c:strRef>
              <c:f>'F65'!$C$3:$G$3</c:f>
              <c:strCache>
                <c:ptCount val="5"/>
                <c:pt idx="0">
                  <c:v>6-19 employees</c:v>
                </c:pt>
                <c:pt idx="1">
                  <c:v>20-49 employees</c:v>
                </c:pt>
                <c:pt idx="2">
                  <c:v>50-99 employees</c:v>
                </c:pt>
                <c:pt idx="3">
                  <c:v>100+ employees</c:v>
                </c:pt>
                <c:pt idx="4">
                  <c:v>All businesses</c:v>
                </c:pt>
              </c:strCache>
            </c:strRef>
          </c:cat>
          <c:val>
            <c:numRef>
              <c:f>'F65'!$C$4:$G$4</c:f>
              <c:numCache>
                <c:formatCode>0%</c:formatCode>
                <c:ptCount val="5"/>
                <c:pt idx="0">
                  <c:v>0.14070006863417983</c:v>
                </c:pt>
                <c:pt idx="1">
                  <c:v>0.17850378787878787</c:v>
                </c:pt>
                <c:pt idx="2">
                  <c:v>0.27008547008547007</c:v>
                </c:pt>
                <c:pt idx="3">
                  <c:v>0.29508196721311475</c:v>
                </c:pt>
                <c:pt idx="4">
                  <c:v>0.16005701349878426</c:v>
                </c:pt>
              </c:numCache>
            </c:numRef>
          </c:val>
          <c:smooth val="0"/>
          <c:extLst>
            <c:ext xmlns:c16="http://schemas.microsoft.com/office/drawing/2014/chart" uri="{C3380CC4-5D6E-409C-BE32-E72D297353CC}">
              <c16:uniqueId val="{00000001-CED7-4F20-983F-033354FFD51E}"/>
            </c:ext>
          </c:extLst>
        </c:ser>
        <c:ser>
          <c:idx val="1"/>
          <c:order val="1"/>
          <c:tx>
            <c:strRef>
              <c:f>'F65'!$B$5</c:f>
              <c:strCache>
                <c:ptCount val="1"/>
                <c:pt idx="0">
                  <c:v>2015</c:v>
                </c:pt>
              </c:strCache>
            </c:strRef>
          </c:tx>
          <c:spPr>
            <a:ln w="28575" cap="rnd">
              <a:noFill/>
              <a:round/>
            </a:ln>
            <a:effectLst/>
          </c:spPr>
          <c:marker>
            <c:symbol val="diamond"/>
            <c:size val="8"/>
            <c:spPr>
              <a:solidFill>
                <a:schemeClr val="accent2"/>
              </a:solidFill>
              <a:ln w="9525">
                <a:solidFill>
                  <a:sysClr val="window" lastClr="FFFFFF"/>
                </a:solidFill>
              </a:ln>
              <a:effectLst/>
            </c:spPr>
          </c:marker>
          <c:cat>
            <c:strRef>
              <c:f>'F65'!$C$3:$G$3</c:f>
              <c:strCache>
                <c:ptCount val="5"/>
                <c:pt idx="0">
                  <c:v>6-19 employees</c:v>
                </c:pt>
                <c:pt idx="1">
                  <c:v>20-49 employees</c:v>
                </c:pt>
                <c:pt idx="2">
                  <c:v>50-99 employees</c:v>
                </c:pt>
                <c:pt idx="3">
                  <c:v>100+ employees</c:v>
                </c:pt>
                <c:pt idx="4">
                  <c:v>All businesses</c:v>
                </c:pt>
              </c:strCache>
            </c:strRef>
          </c:cat>
          <c:val>
            <c:numRef>
              <c:f>'F65'!$C$5:$G$5</c:f>
              <c:numCache>
                <c:formatCode>0%</c:formatCode>
                <c:ptCount val="5"/>
                <c:pt idx="0">
                  <c:v>0.1721155874288125</c:v>
                </c:pt>
                <c:pt idx="1">
                  <c:v>0.22324561403508772</c:v>
                </c:pt>
                <c:pt idx="2">
                  <c:v>0.24012158054711247</c:v>
                </c:pt>
                <c:pt idx="3">
                  <c:v>0.29001883239171372</c:v>
                </c:pt>
                <c:pt idx="4">
                  <c:v>0.18940622345764807</c:v>
                </c:pt>
              </c:numCache>
            </c:numRef>
          </c:val>
          <c:smooth val="0"/>
          <c:extLst>
            <c:ext xmlns:c16="http://schemas.microsoft.com/office/drawing/2014/chart" uri="{C3380CC4-5D6E-409C-BE32-E72D297353CC}">
              <c16:uniqueId val="{00000002-CED7-4F20-983F-033354FFD51E}"/>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269352777777777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575757575772E-2"/>
          <c:y val="1.5820602913413185E-2"/>
          <c:w val="0.90156952861952866"/>
          <c:h val="0.57274016988295662"/>
        </c:manualLayout>
      </c:layout>
      <c:barChart>
        <c:barDir val="col"/>
        <c:grouping val="clustered"/>
        <c:varyColors val="0"/>
        <c:ser>
          <c:idx val="0"/>
          <c:order val="2"/>
          <c:tx>
            <c:strRef>
              <c:f>'F66'!$E$4</c:f>
              <c:strCache>
                <c:ptCount val="1"/>
                <c:pt idx="0">
                  <c:v>2021</c:v>
                </c:pt>
              </c:strCache>
            </c:strRef>
          </c:tx>
          <c:spPr>
            <a:solidFill>
              <a:srgbClr val="4298B5"/>
            </a:solidFill>
            <a:ln>
              <a:noFill/>
            </a:ln>
            <a:effectLst/>
          </c:spPr>
          <c:invertIfNegative val="0"/>
          <c:cat>
            <c:strRef>
              <c:extLst>
                <c:ext xmlns:c15="http://schemas.microsoft.com/office/drawing/2012/chart" uri="{02D57815-91ED-43cb-92C2-25804820EDAC}">
                  <c15:fullRef>
                    <c15:sqref>'F66'!$B$5:$B$23</c15:sqref>
                  </c15:fullRef>
                </c:ext>
              </c:extLst>
              <c:f>('F66'!$B$5:$B$6,'F66'!$B$8:$B$23)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Other services</c:v>
                </c:pt>
              </c:strCache>
            </c:strRef>
          </c:cat>
          <c:val>
            <c:numRef>
              <c:extLst>
                <c:ext xmlns:c15="http://schemas.microsoft.com/office/drawing/2012/chart" uri="{02D57815-91ED-43cb-92C2-25804820EDAC}">
                  <c15:fullRef>
                    <c15:sqref>'F66'!$E$5:$E$23</c15:sqref>
                  </c15:fullRef>
                </c:ext>
              </c:extLst>
              <c:f>('F66'!$E$5:$E$6,'F66'!$E$8:$E$23)</c:f>
              <c:numCache>
                <c:formatCode>0%</c:formatCode>
                <c:ptCount val="18"/>
                <c:pt idx="0">
                  <c:v>0.15848753016894609</c:v>
                </c:pt>
                <c:pt idx="1">
                  <c:v>0.24166666666666667</c:v>
                </c:pt>
                <c:pt idx="2">
                  <c:v>0.17238267148014441</c:v>
                </c:pt>
                <c:pt idx="3">
                  <c:v>0.24836601307189543</c:v>
                </c:pt>
                <c:pt idx="4">
                  <c:v>0.15445665445665446</c:v>
                </c:pt>
                <c:pt idx="5">
                  <c:v>0.2142528735632184</c:v>
                </c:pt>
                <c:pt idx="6">
                  <c:v>0.2058287795992714</c:v>
                </c:pt>
                <c:pt idx="7">
                  <c:v>0.26056338028169013</c:v>
                </c:pt>
                <c:pt idx="8">
                  <c:v>0.35377358490566035</c:v>
                </c:pt>
                <c:pt idx="9">
                  <c:v>0.23988439306358381</c:v>
                </c:pt>
                <c:pt idx="10">
                  <c:v>0.29673041332510797</c:v>
                </c:pt>
                <c:pt idx="11">
                  <c:v>0.19830508474576272</c:v>
                </c:pt>
                <c:pt idx="12">
                  <c:v>0.25</c:v>
                </c:pt>
                <c:pt idx="13">
                  <c:v>0.19618239660657477</c:v>
                </c:pt>
                <c:pt idx="14">
                  <c:v>0.24</c:v>
                </c:pt>
                <c:pt idx="15">
                  <c:v>0.13449023861171366</c:v>
                </c:pt>
                <c:pt idx="17">
                  <c:v>0.21161587119033928</c:v>
                </c:pt>
              </c:numCache>
            </c:numRef>
          </c:val>
          <c:extLst>
            <c:ext xmlns:c16="http://schemas.microsoft.com/office/drawing/2014/chart" uri="{C3380CC4-5D6E-409C-BE32-E72D297353CC}">
              <c16:uniqueId val="{00000000-553D-4F2C-89D9-6631CC5618C2}"/>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'F66'!$C$4</c:f>
              <c:strCache>
                <c:ptCount val="1"/>
                <c:pt idx="0">
                  <c:v>2007</c:v>
                </c:pt>
              </c:strCache>
            </c:strRef>
          </c:tx>
          <c:spPr>
            <a:ln w="28575" cap="rnd">
              <a:noFill/>
              <a:round/>
            </a:ln>
            <a:effectLst/>
          </c:spPr>
          <c:marker>
            <c:symbol val="diamond"/>
            <c:size val="7"/>
            <c:spPr>
              <a:solidFill>
                <a:srgbClr val="A8AD00"/>
              </a:solidFill>
              <a:ln w="9525">
                <a:solidFill>
                  <a:schemeClr val="accent3"/>
                </a:solidFill>
              </a:ln>
              <a:effectLst/>
            </c:spPr>
          </c:marker>
          <c:cat>
            <c:strRef>
              <c:extLst>
                <c:ext xmlns:c15="http://schemas.microsoft.com/office/drawing/2012/chart" uri="{02D57815-91ED-43cb-92C2-25804820EDAC}">
                  <c15:fullRef>
                    <c15:sqref>'F66'!$B$5:$B$23</c15:sqref>
                  </c15:fullRef>
                </c:ext>
              </c:extLst>
              <c:f>('F66'!$B$5:$B$6,'F66'!$B$8:$B$23)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Other services</c:v>
                </c:pt>
              </c:strCache>
            </c:strRef>
          </c:cat>
          <c:val>
            <c:numRef>
              <c:extLst>
                <c:ext xmlns:c15="http://schemas.microsoft.com/office/drawing/2012/chart" uri="{02D57815-91ED-43cb-92C2-25804820EDAC}">
                  <c15:fullRef>
                    <c15:sqref>'F66'!$C$5:$C$23</c15:sqref>
                  </c15:fullRef>
                </c:ext>
              </c:extLst>
              <c:f>('F66'!$C$5:$C$6,'F66'!$C$8:$C$23)</c:f>
              <c:numCache>
                <c:formatCode>0%</c:formatCode>
                <c:ptCount val="18"/>
                <c:pt idx="0">
                  <c:v>0.12749003984063745</c:v>
                </c:pt>
                <c:pt idx="1">
                  <c:v>0.23233995584988962</c:v>
                </c:pt>
                <c:pt idx="2">
                  <c:v>8.9358245329000816E-2</c:v>
                </c:pt>
                <c:pt idx="3">
                  <c:v>0.16919959473150961</c:v>
                </c:pt>
                <c:pt idx="4">
                  <c:v>0.13064295485636115</c:v>
                </c:pt>
                <c:pt idx="5">
                  <c:v>0.10574018126888217</c:v>
                </c:pt>
                <c:pt idx="6">
                  <c:v>0.1440501043841336</c:v>
                </c:pt>
                <c:pt idx="7">
                  <c:v>0.21848739495798319</c:v>
                </c:pt>
                <c:pt idx="8">
                  <c:v>0.24742268041237114</c:v>
                </c:pt>
                <c:pt idx="9">
                  <c:v>0.1858974358974359</c:v>
                </c:pt>
                <c:pt idx="10">
                  <c:v>0.19346289752650175</c:v>
                </c:pt>
                <c:pt idx="11">
                  <c:v>0.20681818181818182</c:v>
                </c:pt>
                <c:pt idx="12">
                  <c:v>0.17592592592592593</c:v>
                </c:pt>
                <c:pt idx="13">
                  <c:v>0.16436251920122888</c:v>
                </c:pt>
                <c:pt idx="14">
                  <c:v>0.27397260273972601</c:v>
                </c:pt>
                <c:pt idx="15">
                  <c:v>0.11014492753623188</c:v>
                </c:pt>
                <c:pt idx="17">
                  <c:v>0.15988591561110646</c:v>
                </c:pt>
              </c:numCache>
            </c:numRef>
          </c:val>
          <c:smooth val="0"/>
          <c:extLst>
            <c:ext xmlns:c16="http://schemas.microsoft.com/office/drawing/2014/chart" uri="{C3380CC4-5D6E-409C-BE32-E72D297353CC}">
              <c16:uniqueId val="{00000001-553D-4F2C-89D9-6631CC5618C2}"/>
            </c:ext>
          </c:extLst>
        </c:ser>
        <c:ser>
          <c:idx val="1"/>
          <c:order val="1"/>
          <c:tx>
            <c:strRef>
              <c:f>'F66'!$D$4</c:f>
              <c:strCache>
                <c:ptCount val="1"/>
                <c:pt idx="0">
                  <c:v>2017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extLst>
                <c:ext xmlns:c15="http://schemas.microsoft.com/office/drawing/2012/chart" uri="{02D57815-91ED-43cb-92C2-25804820EDAC}">
                  <c15:fullRef>
                    <c15:sqref>'F66'!$B$5:$B$23</c15:sqref>
                  </c15:fullRef>
                </c:ext>
              </c:extLst>
              <c:f>('F66'!$B$5:$B$6,'F66'!$B$8:$B$23)</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Other services</c:v>
                </c:pt>
              </c:strCache>
            </c:strRef>
          </c:cat>
          <c:val>
            <c:numRef>
              <c:extLst>
                <c:ext xmlns:c15="http://schemas.microsoft.com/office/drawing/2012/chart" uri="{02D57815-91ED-43cb-92C2-25804820EDAC}">
                  <c15:fullRef>
                    <c15:sqref>'F66'!$D$5:$D$23</c15:sqref>
                  </c15:fullRef>
                </c:ext>
              </c:extLst>
              <c:f>('F66'!$D$5:$D$6,'F66'!$D$8:$D$23)</c:f>
              <c:numCache>
                <c:formatCode>0%</c:formatCode>
                <c:ptCount val="18"/>
                <c:pt idx="0">
                  <c:v>0.15337954939341422</c:v>
                </c:pt>
                <c:pt idx="1">
                  <c:v>0.25160163075131042</c:v>
                </c:pt>
                <c:pt idx="2">
                  <c:v>0.1693500298151461</c:v>
                </c:pt>
                <c:pt idx="3">
                  <c:v>0.18672985781990523</c:v>
                </c:pt>
                <c:pt idx="4">
                  <c:v>0.18241469816272965</c:v>
                </c:pt>
                <c:pt idx="5">
                  <c:v>0.17702845100105374</c:v>
                </c:pt>
                <c:pt idx="6">
                  <c:v>0.11605415860735009</c:v>
                </c:pt>
                <c:pt idx="7">
                  <c:v>0.28333333333333333</c:v>
                </c:pt>
                <c:pt idx="8">
                  <c:v>0.30569948186528495</c:v>
                </c:pt>
                <c:pt idx="9">
                  <c:v>0.23856209150326799</c:v>
                </c:pt>
                <c:pt idx="10">
                  <c:v>0.22707736389684813</c:v>
                </c:pt>
                <c:pt idx="11">
                  <c:v>0.21636363636363637</c:v>
                </c:pt>
                <c:pt idx="12">
                  <c:v>0.1858974358974359</c:v>
                </c:pt>
                <c:pt idx="13">
                  <c:v>0.15011820330969267</c:v>
                </c:pt>
                <c:pt idx="14">
                  <c:v>0.21568627450980393</c:v>
                </c:pt>
                <c:pt idx="15">
                  <c:v>0.20308483290488433</c:v>
                </c:pt>
                <c:pt idx="17">
                  <c:v>0.19305825592280551</c:v>
                </c:pt>
              </c:numCache>
            </c:numRef>
          </c:val>
          <c:smooth val="0"/>
          <c:extLst>
            <c:ext xmlns:c16="http://schemas.microsoft.com/office/drawing/2014/chart" uri="{C3380CC4-5D6E-409C-BE32-E72D297353CC}">
              <c16:uniqueId val="{00000002-553D-4F2C-89D9-6631CC5618C2}"/>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Percentage of businesses </a:t>
                </a:r>
              </a:p>
            </c:rich>
          </c:tx>
          <c:layout>
            <c:manualLayout>
              <c:xMode val="edge"/>
              <c:yMode val="edge"/>
              <c:x val="9.3095881369248314E-4"/>
              <c:y val="0.1014584316683454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75078647341095672"/>
          <c:y val="2.3622378267249257E-2"/>
          <c:w val="0.2126026169757059"/>
          <c:h val="4.86279442886772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15415733583761"/>
          <c:y val="2.2613055555555556E-2"/>
          <c:w val="0.85107174103237082"/>
          <c:h val="0.85812472222222225"/>
        </c:manualLayout>
      </c:layout>
      <c:barChart>
        <c:barDir val="col"/>
        <c:grouping val="clustered"/>
        <c:varyColors val="0"/>
        <c:ser>
          <c:idx val="2"/>
          <c:order val="2"/>
          <c:tx>
            <c:strRef>
              <c:f>'F67'!$A$6</c:f>
              <c:strCache>
                <c:ptCount val="1"/>
                <c:pt idx="0">
                  <c:v>2021</c:v>
                </c:pt>
              </c:strCache>
            </c:strRef>
          </c:tx>
          <c:spPr>
            <a:solidFill>
              <a:srgbClr val="4298B5"/>
            </a:solidFill>
            <a:ln>
              <a:noFill/>
            </a:ln>
            <a:effectLst/>
          </c:spPr>
          <c:invertIfNegative val="0"/>
          <c:cat>
            <c:strRef>
              <c:f>'F67'!$B$3:$F$3</c:f>
              <c:strCache>
                <c:ptCount val="5"/>
                <c:pt idx="0">
                  <c:v>6-19 employees</c:v>
                </c:pt>
                <c:pt idx="1">
                  <c:v>20-49 employees</c:v>
                </c:pt>
                <c:pt idx="2">
                  <c:v>50-99 employees</c:v>
                </c:pt>
                <c:pt idx="3">
                  <c:v>100+ employees</c:v>
                </c:pt>
                <c:pt idx="4">
                  <c:v>Overal</c:v>
                </c:pt>
              </c:strCache>
            </c:strRef>
          </c:cat>
          <c:val>
            <c:numRef>
              <c:f>'F67'!$B$6:$F$6</c:f>
              <c:numCache>
                <c:formatCode>0%</c:formatCode>
                <c:ptCount val="5"/>
                <c:pt idx="0">
                  <c:v>0.20206097037355089</c:v>
                </c:pt>
                <c:pt idx="1">
                  <c:v>0.27933579335793357</c:v>
                </c:pt>
                <c:pt idx="2">
                  <c:v>0.2930817610062893</c:v>
                </c:pt>
                <c:pt idx="3">
                  <c:v>0.31868131868131866</c:v>
                </c:pt>
                <c:pt idx="4">
                  <c:v>0.22461518971305505</c:v>
                </c:pt>
              </c:numCache>
            </c:numRef>
          </c:val>
          <c:extLst>
            <c:ext xmlns:c16="http://schemas.microsoft.com/office/drawing/2014/chart" uri="{C3380CC4-5D6E-409C-BE32-E72D297353CC}">
              <c16:uniqueId val="{00000000-50F8-4732-ACB1-6341D087E472}"/>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'F67'!$A$4</c:f>
              <c:strCache>
                <c:ptCount val="1"/>
                <c:pt idx="0">
                  <c:v>2007</c:v>
                </c:pt>
              </c:strCache>
            </c:strRef>
          </c:tx>
          <c:spPr>
            <a:ln w="28575" cap="rnd">
              <a:noFill/>
              <a:round/>
            </a:ln>
            <a:effectLst/>
          </c:spPr>
          <c:marker>
            <c:symbol val="diamond"/>
            <c:size val="7"/>
            <c:spPr>
              <a:solidFill>
                <a:srgbClr val="A8AD00"/>
              </a:solidFill>
              <a:ln w="9525">
                <a:solidFill>
                  <a:sysClr val="window" lastClr="FFFFFF"/>
                </a:solidFill>
              </a:ln>
              <a:effectLst/>
            </c:spPr>
          </c:marker>
          <c:cat>
            <c:strRef>
              <c:f>'F67'!$B$3:$F$3</c:f>
              <c:strCache>
                <c:ptCount val="5"/>
                <c:pt idx="0">
                  <c:v>6-19 employees</c:v>
                </c:pt>
                <c:pt idx="1">
                  <c:v>20-49 employees</c:v>
                </c:pt>
                <c:pt idx="2">
                  <c:v>50-99 employees</c:v>
                </c:pt>
                <c:pt idx="3">
                  <c:v>100+ employees</c:v>
                </c:pt>
                <c:pt idx="4">
                  <c:v>Overal</c:v>
                </c:pt>
              </c:strCache>
            </c:strRef>
          </c:cat>
          <c:val>
            <c:numRef>
              <c:f>'F67'!$B$4:$F$4</c:f>
              <c:numCache>
                <c:formatCode>0%</c:formatCode>
                <c:ptCount val="5"/>
                <c:pt idx="0">
                  <c:v>0.19667621776504299</c:v>
                </c:pt>
                <c:pt idx="1">
                  <c:v>0.2584483579247977</c:v>
                </c:pt>
                <c:pt idx="2">
                  <c:v>0.32705479452054792</c:v>
                </c:pt>
                <c:pt idx="3">
                  <c:v>0.35670103092783506</c:v>
                </c:pt>
                <c:pt idx="4">
                  <c:v>0.22051282051282051</c:v>
                </c:pt>
              </c:numCache>
            </c:numRef>
          </c:val>
          <c:smooth val="0"/>
          <c:extLst>
            <c:ext xmlns:c16="http://schemas.microsoft.com/office/drawing/2014/chart" uri="{C3380CC4-5D6E-409C-BE32-E72D297353CC}">
              <c16:uniqueId val="{00000001-50F8-4732-ACB1-6341D087E472}"/>
            </c:ext>
          </c:extLst>
        </c:ser>
        <c:ser>
          <c:idx val="1"/>
          <c:order val="1"/>
          <c:tx>
            <c:strRef>
              <c:f>'F67'!$A$5</c:f>
              <c:strCache>
                <c:ptCount val="1"/>
                <c:pt idx="0">
                  <c:v>2015</c:v>
                </c:pt>
              </c:strCache>
            </c:strRef>
          </c:tx>
          <c:spPr>
            <a:ln w="28575" cap="rnd">
              <a:noFill/>
              <a:round/>
            </a:ln>
            <a:effectLst/>
          </c:spPr>
          <c:marker>
            <c:symbol val="diamond"/>
            <c:size val="8"/>
            <c:spPr>
              <a:solidFill>
                <a:schemeClr val="accent2"/>
              </a:solidFill>
              <a:ln w="9525">
                <a:solidFill>
                  <a:sysClr val="window" lastClr="FFFFFF"/>
                </a:solidFill>
              </a:ln>
              <a:effectLst/>
            </c:spPr>
          </c:marker>
          <c:cat>
            <c:strRef>
              <c:f>'F67'!$B$3:$F$3</c:f>
              <c:strCache>
                <c:ptCount val="5"/>
                <c:pt idx="0">
                  <c:v>6-19 employees</c:v>
                </c:pt>
                <c:pt idx="1">
                  <c:v>20-49 employees</c:v>
                </c:pt>
                <c:pt idx="2">
                  <c:v>50-99 employees</c:v>
                </c:pt>
                <c:pt idx="3">
                  <c:v>100+ employees</c:v>
                </c:pt>
                <c:pt idx="4">
                  <c:v>Overal</c:v>
                </c:pt>
              </c:strCache>
            </c:strRef>
          </c:cat>
          <c:val>
            <c:numRef>
              <c:f>'F67'!$B$5:$F$5</c:f>
              <c:numCache>
                <c:formatCode>0%</c:formatCode>
                <c:ptCount val="5"/>
                <c:pt idx="0">
                  <c:v>0.2022566698302225</c:v>
                </c:pt>
                <c:pt idx="1">
                  <c:v>0.27959807776321538</c:v>
                </c:pt>
                <c:pt idx="2">
                  <c:v>0.29984779299847791</c:v>
                </c:pt>
                <c:pt idx="3">
                  <c:v>0.31450094161958569</c:v>
                </c:pt>
                <c:pt idx="4">
                  <c:v>0.22546296296296298</c:v>
                </c:pt>
              </c:numCache>
            </c:numRef>
          </c:val>
          <c:smooth val="0"/>
          <c:extLst>
            <c:ext xmlns:c16="http://schemas.microsoft.com/office/drawing/2014/chart" uri="{C3380CC4-5D6E-409C-BE32-E72D297353CC}">
              <c16:uniqueId val="{00000002-50F8-4732-ACB1-6341D087E472}"/>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269352777777777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4106387504314255"/>
          <c:y val="4.8281824146981629E-2"/>
          <c:w val="0.25259865319865321"/>
          <c:h val="6.594027777777777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388951027749416E-2"/>
          <c:y val="1.5820602913413185E-2"/>
          <c:w val="0.8994882762406945"/>
          <c:h val="0.53586870962663591"/>
        </c:manualLayout>
      </c:layout>
      <c:barChart>
        <c:barDir val="col"/>
        <c:grouping val="clustered"/>
        <c:varyColors val="0"/>
        <c:ser>
          <c:idx val="0"/>
          <c:order val="2"/>
          <c:tx>
            <c:strRef>
              <c:f>'F67'!$M$1</c:f>
              <c:strCache>
                <c:ptCount val="1"/>
                <c:pt idx="0">
                  <c:v>2021</c:v>
                </c:pt>
              </c:strCache>
            </c:strRef>
          </c:tx>
          <c:spPr>
            <a:solidFill>
              <a:srgbClr val="4298B5"/>
            </a:solidFill>
            <a:ln w="25400">
              <a:noFill/>
            </a:ln>
            <a:effectLst/>
          </c:spPr>
          <c:invertIfNegative val="0"/>
          <c:cat>
            <c:strRef>
              <c:extLst>
                <c:ext xmlns:c15="http://schemas.microsoft.com/office/drawing/2012/chart" uri="{02D57815-91ED-43cb-92C2-25804820EDAC}">
                  <c15:fullRef>
                    <c15:sqref>'F67'!$J$2:$J$21</c15:sqref>
                  </c15:fullRef>
                </c:ext>
              </c:extLst>
              <c:f>('F67'!$J$2,'F67'!$J$4,'F67'!$J$6:$J$21)</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'F67'!$M$2:$M$21</c15:sqref>
                  </c15:fullRef>
                </c:ext>
              </c:extLst>
              <c:f>('F67'!$M$2,'F67'!$M$4,'F67'!$M$6:$M$21)</c:f>
              <c:numCache>
                <c:formatCode>0%</c:formatCode>
                <c:ptCount val="18"/>
                <c:pt idx="0">
                  <c:v>0.12519319938176199</c:v>
                </c:pt>
                <c:pt idx="1">
                  <c:v>0.22123893805309736</c:v>
                </c:pt>
                <c:pt idx="2">
                  <c:v>0.22396768402154399</c:v>
                </c:pt>
                <c:pt idx="3">
                  <c:v>0.28195488721804512</c:v>
                </c:pt>
                <c:pt idx="4">
                  <c:v>0.19741697416974169</c:v>
                </c:pt>
                <c:pt idx="5">
                  <c:v>0.232174688057041</c:v>
                </c:pt>
                <c:pt idx="6">
                  <c:v>0.12589928057553956</c:v>
                </c:pt>
                <c:pt idx="7">
                  <c:v>0.30281690140845069</c:v>
                </c:pt>
                <c:pt idx="8">
                  <c:v>0.31603773584905659</c:v>
                </c:pt>
                <c:pt idx="9">
                  <c:v>0.17052023121387283</c:v>
                </c:pt>
                <c:pt idx="10">
                  <c:v>0.32469135802469135</c:v>
                </c:pt>
                <c:pt idx="11">
                  <c:v>0.21186440677966101</c:v>
                </c:pt>
                <c:pt idx="12">
                  <c:v>0.27247956403269757</c:v>
                </c:pt>
                <c:pt idx="13">
                  <c:v>0.22550052687038988</c:v>
                </c:pt>
                <c:pt idx="14">
                  <c:v>0.2413793103448276</c:v>
                </c:pt>
                <c:pt idx="15">
                  <c:v>0.15698924731182795</c:v>
                </c:pt>
                <c:pt idx="17">
                  <c:v>0.22456607120233119</c:v>
                </c:pt>
              </c:numCache>
            </c:numRef>
          </c:val>
          <c:extLst>
            <c:ext xmlns:c16="http://schemas.microsoft.com/office/drawing/2014/chart" uri="{C3380CC4-5D6E-409C-BE32-E72D297353CC}">
              <c16:uniqueId val="{00000000-2969-426A-B6E6-41912E45FEB5}"/>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'F67'!$K$1</c:f>
              <c:strCache>
                <c:ptCount val="1"/>
                <c:pt idx="0">
                  <c:v>2007</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extLst>
                <c:ext xmlns:c15="http://schemas.microsoft.com/office/drawing/2012/chart" uri="{02D57815-91ED-43cb-92C2-25804820EDAC}">
                  <c15:fullRef>
                    <c15:sqref>'F67'!$J$2:$J$21</c15:sqref>
                  </c15:fullRef>
                </c:ext>
              </c:extLst>
              <c:f>('F67'!$J$2,'F67'!$J$4,'F67'!$J$6:$J$21)</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'F67'!$K$2:$K$21</c15:sqref>
                  </c15:fullRef>
                </c:ext>
              </c:extLst>
              <c:f>('F67'!$K$2,'F67'!$K$4,'F67'!$K$6:$K$21)</c:f>
              <c:numCache>
                <c:formatCode>0%</c:formatCode>
                <c:ptCount val="18"/>
                <c:pt idx="0">
                  <c:v>0.14485514485514486</c:v>
                </c:pt>
                <c:pt idx="1">
                  <c:v>0.2388888888888889</c:v>
                </c:pt>
                <c:pt idx="2">
                  <c:v>0.22177091795288384</c:v>
                </c:pt>
                <c:pt idx="3">
                  <c:v>0.26038500506585616</c:v>
                </c:pt>
                <c:pt idx="4">
                  <c:v>0.20616438356164385</c:v>
                </c:pt>
                <c:pt idx="5">
                  <c:v>0.16691842900302115</c:v>
                </c:pt>
                <c:pt idx="6">
                  <c:v>0.22129436325678498</c:v>
                </c:pt>
                <c:pt idx="7">
                  <c:v>0.27966101694915252</c:v>
                </c:pt>
                <c:pt idx="8">
                  <c:v>0.30412371134020616</c:v>
                </c:pt>
                <c:pt idx="9">
                  <c:v>0.22435897435897437</c:v>
                </c:pt>
                <c:pt idx="10">
                  <c:v>0.24049513704686118</c:v>
                </c:pt>
                <c:pt idx="11">
                  <c:v>0.24318181818181819</c:v>
                </c:pt>
                <c:pt idx="12">
                  <c:v>0.26760563380281688</c:v>
                </c:pt>
                <c:pt idx="13">
                  <c:v>0.2642089093701997</c:v>
                </c:pt>
                <c:pt idx="14">
                  <c:v>0.36054421768707484</c:v>
                </c:pt>
                <c:pt idx="15">
                  <c:v>0.15634218289085547</c:v>
                </c:pt>
                <c:pt idx="17">
                  <c:v>0.22029765408223326</c:v>
                </c:pt>
              </c:numCache>
            </c:numRef>
          </c:val>
          <c:smooth val="0"/>
          <c:extLst>
            <c:ext xmlns:c16="http://schemas.microsoft.com/office/drawing/2014/chart" uri="{C3380CC4-5D6E-409C-BE32-E72D297353CC}">
              <c16:uniqueId val="{00000001-2969-426A-B6E6-41912E45FEB5}"/>
            </c:ext>
          </c:extLst>
        </c:ser>
        <c:ser>
          <c:idx val="1"/>
          <c:order val="1"/>
          <c:tx>
            <c:strRef>
              <c:f>'F67'!$L$1</c:f>
              <c:strCache>
                <c:ptCount val="1"/>
                <c:pt idx="0">
                  <c:v>2015</c:v>
                </c:pt>
              </c:strCache>
            </c:strRef>
          </c:tx>
          <c:spPr>
            <a:ln w="25400" cap="rnd">
              <a:noFill/>
              <a:round/>
            </a:ln>
            <a:effectLst/>
          </c:spPr>
          <c:marker>
            <c:symbol val="diamond"/>
            <c:size val="8"/>
            <c:spPr>
              <a:solidFill>
                <a:srgbClr val="DC8633"/>
              </a:solidFill>
              <a:ln w="9525">
                <a:solidFill>
                  <a:sysClr val="window" lastClr="FFFFFF"/>
                </a:solidFill>
              </a:ln>
              <a:effectLst/>
            </c:spPr>
          </c:marker>
          <c:cat>
            <c:strRef>
              <c:extLst>
                <c:ext xmlns:c15="http://schemas.microsoft.com/office/drawing/2012/chart" uri="{02D57815-91ED-43cb-92C2-25804820EDAC}">
                  <c15:fullRef>
                    <c15:sqref>'F67'!$J$2:$J$21</c15:sqref>
                  </c15:fullRef>
                </c:ext>
              </c:extLst>
              <c:f>('F67'!$J$2,'F67'!$J$4,'F67'!$J$6:$J$21)</c:f>
              <c:strCache>
                <c:ptCount val="18"/>
                <c:pt idx="0">
                  <c:v>Agriculture, forestry &amp; fishing</c:v>
                </c:pt>
                <c:pt idx="1">
                  <c:v>Manufacturing</c:v>
                </c:pt>
                <c:pt idx="2">
                  <c:v>Construction</c:v>
                </c:pt>
                <c:pt idx="3">
                  <c:v>Wholesale trade</c:v>
                </c:pt>
                <c:pt idx="4">
                  <c:v>Retail trade</c:v>
                </c:pt>
                <c:pt idx="5">
                  <c:v>Accommodation &amp; food services</c:v>
                </c:pt>
                <c:pt idx="6">
                  <c:v>Transport, postal &amp; warehousing</c:v>
                </c:pt>
                <c:pt idx="7">
                  <c:v>Information media &amp; telecoms</c:v>
                </c:pt>
                <c:pt idx="8">
                  <c:v>Financial &amp; insurance services</c:v>
                </c:pt>
                <c:pt idx="9">
                  <c:v>Rental, hiring &amp; real estate services</c:v>
                </c:pt>
                <c:pt idx="10">
                  <c:v>Professional, scientific &amp; technical </c:v>
                </c:pt>
                <c:pt idx="11">
                  <c:v>Administrative &amp; support services</c:v>
                </c:pt>
                <c:pt idx="12">
                  <c:v>Education &amp; training</c:v>
                </c:pt>
                <c:pt idx="13">
                  <c:v>Health care &amp; social assistance</c:v>
                </c:pt>
                <c:pt idx="14">
                  <c:v>Arts &amp; recreation services</c:v>
                </c:pt>
                <c:pt idx="15">
                  <c:v>Other services</c:v>
                </c:pt>
                <c:pt idx="17">
                  <c:v>All industries</c:v>
                </c:pt>
              </c:strCache>
            </c:strRef>
          </c:cat>
          <c:val>
            <c:numRef>
              <c:extLst>
                <c:ext xmlns:c15="http://schemas.microsoft.com/office/drawing/2012/chart" uri="{02D57815-91ED-43cb-92C2-25804820EDAC}">
                  <c15:fullRef>
                    <c15:sqref>'F67'!$L$2:$L$21</c15:sqref>
                  </c15:fullRef>
                </c:ext>
              </c:extLst>
              <c:f>('F67'!$L$2,'F67'!$L$4,'F67'!$L$6:$L$21)</c:f>
              <c:numCache>
                <c:formatCode>0%</c:formatCode>
                <c:ptCount val="18"/>
                <c:pt idx="0">
                  <c:v>0.15092748735244518</c:v>
                </c:pt>
                <c:pt idx="1">
                  <c:v>0.24500907441016334</c:v>
                </c:pt>
                <c:pt idx="2">
                  <c:v>0.31138545953360769</c:v>
                </c:pt>
                <c:pt idx="3">
                  <c:v>0.23956262425447317</c:v>
                </c:pt>
                <c:pt idx="4">
                  <c:v>0.17168262653898769</c:v>
                </c:pt>
                <c:pt idx="5">
                  <c:v>0.17814009661835747</c:v>
                </c:pt>
                <c:pt idx="6">
                  <c:v>0.20040899795501022</c:v>
                </c:pt>
                <c:pt idx="7">
                  <c:v>0.29203539823008851</c:v>
                </c:pt>
                <c:pt idx="8">
                  <c:v>0.26229508196721313</c:v>
                </c:pt>
                <c:pt idx="9">
                  <c:v>0.25925925925925924</c:v>
                </c:pt>
                <c:pt idx="10">
                  <c:v>0.23626373626373626</c:v>
                </c:pt>
                <c:pt idx="11">
                  <c:v>0.23217922606924643</c:v>
                </c:pt>
                <c:pt idx="12">
                  <c:v>0.28723404255319152</c:v>
                </c:pt>
                <c:pt idx="13">
                  <c:v>0.23749999999999999</c:v>
                </c:pt>
                <c:pt idx="14">
                  <c:v>0.36942675159235666</c:v>
                </c:pt>
                <c:pt idx="15">
                  <c:v>0.22102425876010781</c:v>
                </c:pt>
                <c:pt idx="17">
                  <c:v>0.225532571781414</c:v>
                </c:pt>
              </c:numCache>
            </c:numRef>
          </c:val>
          <c:smooth val="0"/>
          <c:extLst>
            <c:ext xmlns:c16="http://schemas.microsoft.com/office/drawing/2014/chart" uri="{C3380CC4-5D6E-409C-BE32-E72D297353CC}">
              <c16:uniqueId val="{00000002-2969-426A-B6E6-41912E45FEB5}"/>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a:t>
                </a:r>
              </a:p>
            </c:rich>
          </c:tx>
          <c:layout>
            <c:manualLayout>
              <c:xMode val="edge"/>
              <c:yMode val="edge"/>
              <c:x val="9.3101767065311358E-4"/>
              <c:y val="0.101606030809570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10766159859388635"/>
          <c:y val="3.0177533118094752E-2"/>
          <c:w val="0.2126026169757059"/>
          <c:h val="4.86279442886772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15415733583761"/>
          <c:y val="2.2613055555555556E-2"/>
          <c:w val="0.85107174103237082"/>
          <c:h val="0.85812472222222225"/>
        </c:manualLayout>
      </c:layout>
      <c:barChart>
        <c:barDir val="col"/>
        <c:grouping val="clustered"/>
        <c:varyColors val="0"/>
        <c:ser>
          <c:idx val="2"/>
          <c:order val="2"/>
          <c:tx>
            <c:strRef>
              <c:f>'F68'!$B$7</c:f>
              <c:strCache>
                <c:ptCount val="1"/>
                <c:pt idx="0">
                  <c:v>2021</c:v>
                </c:pt>
              </c:strCache>
            </c:strRef>
          </c:tx>
          <c:spPr>
            <a:solidFill>
              <a:srgbClr val="4298B5"/>
            </a:solidFill>
            <a:ln>
              <a:noFill/>
            </a:ln>
            <a:effectLst/>
          </c:spPr>
          <c:invertIfNegative val="0"/>
          <c:cat>
            <c:strRef>
              <c:f>'F68'!$C$4:$G$4</c:f>
              <c:strCache>
                <c:ptCount val="5"/>
                <c:pt idx="0">
                  <c:v>6-19 employees</c:v>
                </c:pt>
                <c:pt idx="1">
                  <c:v>20-49 employees</c:v>
                </c:pt>
                <c:pt idx="2">
                  <c:v>50-99 employees</c:v>
                </c:pt>
                <c:pt idx="3">
                  <c:v>100+ employees</c:v>
                </c:pt>
                <c:pt idx="4">
                  <c:v>Total</c:v>
                </c:pt>
              </c:strCache>
            </c:strRef>
          </c:cat>
          <c:val>
            <c:numRef>
              <c:f>'F68'!$C$7:$G$7</c:f>
              <c:numCache>
                <c:formatCode>0%</c:formatCode>
                <c:ptCount val="5"/>
                <c:pt idx="0">
                  <c:v>0.19696059071005409</c:v>
                </c:pt>
                <c:pt idx="1">
                  <c:v>0.22764227642276422</c:v>
                </c:pt>
                <c:pt idx="2">
                  <c:v>0.2236180904522613</c:v>
                </c:pt>
                <c:pt idx="3">
                  <c:v>0.24726134585289514</c:v>
                </c:pt>
                <c:pt idx="4">
                  <c:v>0.20559918925766404</c:v>
                </c:pt>
              </c:numCache>
            </c:numRef>
          </c:val>
          <c:extLst>
            <c:ext xmlns:c16="http://schemas.microsoft.com/office/drawing/2014/chart" uri="{C3380CC4-5D6E-409C-BE32-E72D297353CC}">
              <c16:uniqueId val="{00000000-8CE0-43FB-B734-97557BAAE672}"/>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'F68'!$B$5</c:f>
              <c:strCache>
                <c:ptCount val="1"/>
                <c:pt idx="0">
                  <c:v>2007</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'F68'!$C$4:$G$4</c:f>
              <c:strCache>
                <c:ptCount val="5"/>
                <c:pt idx="0">
                  <c:v>6-19 employees</c:v>
                </c:pt>
                <c:pt idx="1">
                  <c:v>20-49 employees</c:v>
                </c:pt>
                <c:pt idx="2">
                  <c:v>50-99 employees</c:v>
                </c:pt>
                <c:pt idx="3">
                  <c:v>100+ employees</c:v>
                </c:pt>
                <c:pt idx="4">
                  <c:v>Total</c:v>
                </c:pt>
              </c:strCache>
            </c:strRef>
          </c:cat>
          <c:val>
            <c:numRef>
              <c:f>'F68'!$C$5:$G$5</c:f>
              <c:numCache>
                <c:formatCode>0%</c:formatCode>
                <c:ptCount val="5"/>
                <c:pt idx="0">
                  <c:v>0.1891520768966701</c:v>
                </c:pt>
                <c:pt idx="1">
                  <c:v>0.22395833333333334</c:v>
                </c:pt>
                <c:pt idx="2">
                  <c:v>0.25</c:v>
                </c:pt>
                <c:pt idx="3">
                  <c:v>0.26337448559670784</c:v>
                </c:pt>
                <c:pt idx="4">
                  <c:v>0.20132539216508683</c:v>
                </c:pt>
              </c:numCache>
            </c:numRef>
          </c:val>
          <c:smooth val="0"/>
          <c:extLst>
            <c:ext xmlns:c16="http://schemas.microsoft.com/office/drawing/2014/chart" uri="{C3380CC4-5D6E-409C-BE32-E72D297353CC}">
              <c16:uniqueId val="{00000001-8CE0-43FB-B734-97557BAAE672}"/>
            </c:ext>
          </c:extLst>
        </c:ser>
        <c:ser>
          <c:idx val="1"/>
          <c:order val="1"/>
          <c:tx>
            <c:strRef>
              <c:f>'F68'!$B$6</c:f>
              <c:strCache>
                <c:ptCount val="1"/>
                <c:pt idx="0">
                  <c:v>2015</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'F68'!$C$4:$G$4</c:f>
              <c:strCache>
                <c:ptCount val="5"/>
                <c:pt idx="0">
                  <c:v>6-19 employees</c:v>
                </c:pt>
                <c:pt idx="1">
                  <c:v>20-49 employees</c:v>
                </c:pt>
                <c:pt idx="2">
                  <c:v>50-99 employees</c:v>
                </c:pt>
                <c:pt idx="3">
                  <c:v>100+ employees</c:v>
                </c:pt>
                <c:pt idx="4">
                  <c:v>Total</c:v>
                </c:pt>
              </c:strCache>
            </c:strRef>
          </c:cat>
          <c:val>
            <c:numRef>
              <c:f>'F68'!$C$6:$G$6</c:f>
              <c:numCache>
                <c:formatCode>0%</c:formatCode>
                <c:ptCount val="5"/>
                <c:pt idx="0">
                  <c:v>0.23751970572779821</c:v>
                </c:pt>
                <c:pt idx="1">
                  <c:v>0.26058489742470536</c:v>
                </c:pt>
                <c:pt idx="2">
                  <c:v>0.26443768996960487</c:v>
                </c:pt>
                <c:pt idx="3">
                  <c:v>0.28195488721804512</c:v>
                </c:pt>
                <c:pt idx="4">
                  <c:v>0.24476762080640196</c:v>
                </c:pt>
              </c:numCache>
            </c:numRef>
          </c:val>
          <c:smooth val="0"/>
          <c:extLst>
            <c:ext xmlns:c16="http://schemas.microsoft.com/office/drawing/2014/chart" uri="{C3380CC4-5D6E-409C-BE32-E72D297353CC}">
              <c16:uniqueId val="{00000002-8CE0-43FB-B734-97557BAAE672}"/>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layout>
            <c:manualLayout>
              <c:xMode val="edge"/>
              <c:yMode val="edge"/>
              <c:x val="0"/>
              <c:y val="0.2269352777777777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3341861510430461"/>
          <c:y val="3.5781824146981625E-2"/>
          <c:w val="0.30611540529910819"/>
          <c:h val="6.594027777777777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85433070866142"/>
          <c:y val="3.9187959183957066E-2"/>
          <c:w val="0.61295763510330437"/>
          <c:h val="0.74271885539431282"/>
        </c:manualLayout>
      </c:layout>
      <c:barChart>
        <c:barDir val="col"/>
        <c:grouping val="percentStacked"/>
        <c:varyColors val="0"/>
        <c:ser>
          <c:idx val="0"/>
          <c:order val="0"/>
          <c:tx>
            <c:strRef>
              <c:f>'F9'!$C$4</c:f>
              <c:strCache>
                <c:ptCount val="1"/>
                <c:pt idx="0">
                  <c:v>Managers and professionals</c:v>
                </c:pt>
              </c:strCache>
            </c:strRef>
          </c:tx>
          <c:spPr>
            <a:solidFill>
              <a:srgbClr val="4298B5"/>
            </a:solidFill>
            <a:ln>
              <a:noFill/>
            </a:ln>
            <a:effectLst/>
          </c:spPr>
          <c:invertIfNegative val="0"/>
          <c:cat>
            <c:strRef>
              <c:f>'F9'!$B$5:$B$9</c:f>
              <c:strCache>
                <c:ptCount val="5"/>
                <c:pt idx="0">
                  <c:v>6-19 employees</c:v>
                </c:pt>
                <c:pt idx="1">
                  <c:v>20-49 employees</c:v>
                </c:pt>
                <c:pt idx="2">
                  <c:v>50-99 employees</c:v>
                </c:pt>
                <c:pt idx="3">
                  <c:v>100+ employees</c:v>
                </c:pt>
                <c:pt idx="4">
                  <c:v>Overall</c:v>
                </c:pt>
              </c:strCache>
            </c:strRef>
          </c:cat>
          <c:val>
            <c:numRef>
              <c:f>'F9'!$C$5:$C$9</c:f>
              <c:numCache>
                <c:formatCode>0.0%</c:formatCode>
                <c:ptCount val="5"/>
                <c:pt idx="0">
                  <c:v>0.21111111111111111</c:v>
                </c:pt>
                <c:pt idx="1">
                  <c:v>0.20399999999999999</c:v>
                </c:pt>
                <c:pt idx="2">
                  <c:v>0.18452380952380953</c:v>
                </c:pt>
                <c:pt idx="3">
                  <c:v>0.20055710306406685</c:v>
                </c:pt>
                <c:pt idx="4">
                  <c:v>0.2018716577540107</c:v>
                </c:pt>
              </c:numCache>
            </c:numRef>
          </c:val>
          <c:extLst>
            <c:ext xmlns:c16="http://schemas.microsoft.com/office/drawing/2014/chart" uri="{C3380CC4-5D6E-409C-BE32-E72D297353CC}">
              <c16:uniqueId val="{00000000-1415-43CB-94D7-77687B944C6A}"/>
            </c:ext>
          </c:extLst>
        </c:ser>
        <c:ser>
          <c:idx val="1"/>
          <c:order val="1"/>
          <c:tx>
            <c:strRef>
              <c:f>'F9'!$D$4</c:f>
              <c:strCache>
                <c:ptCount val="1"/>
                <c:pt idx="0">
                  <c:v>Technicians and associate professionals</c:v>
                </c:pt>
              </c:strCache>
            </c:strRef>
          </c:tx>
          <c:spPr>
            <a:solidFill>
              <a:srgbClr val="4298B5">
                <a:lumMod val="60000"/>
                <a:lumOff val="40000"/>
              </a:srgbClr>
            </a:solidFill>
            <a:ln>
              <a:noFill/>
            </a:ln>
            <a:effectLst/>
          </c:spPr>
          <c:invertIfNegative val="0"/>
          <c:cat>
            <c:strRef>
              <c:f>'F9'!$B$5:$B$9</c:f>
              <c:strCache>
                <c:ptCount val="5"/>
                <c:pt idx="0">
                  <c:v>6-19 employees</c:v>
                </c:pt>
                <c:pt idx="1">
                  <c:v>20-49 employees</c:v>
                </c:pt>
                <c:pt idx="2">
                  <c:v>50-99 employees</c:v>
                </c:pt>
                <c:pt idx="3">
                  <c:v>100+ employees</c:v>
                </c:pt>
                <c:pt idx="4">
                  <c:v>Overall</c:v>
                </c:pt>
              </c:strCache>
            </c:strRef>
          </c:cat>
          <c:val>
            <c:numRef>
              <c:f>'F9'!$D$5:$D$9</c:f>
              <c:numCache>
                <c:formatCode>0.0%</c:formatCode>
                <c:ptCount val="5"/>
                <c:pt idx="0">
                  <c:v>0.1111111111111111</c:v>
                </c:pt>
                <c:pt idx="1">
                  <c:v>0.108</c:v>
                </c:pt>
                <c:pt idx="2">
                  <c:v>0.10714285714285714</c:v>
                </c:pt>
                <c:pt idx="3">
                  <c:v>0.11420612813370473</c:v>
                </c:pt>
                <c:pt idx="4">
                  <c:v>0.11163101604278075</c:v>
                </c:pt>
              </c:numCache>
            </c:numRef>
          </c:val>
          <c:extLst>
            <c:ext xmlns:c16="http://schemas.microsoft.com/office/drawing/2014/chart" uri="{C3380CC4-5D6E-409C-BE32-E72D297353CC}">
              <c16:uniqueId val="{00000001-1415-43CB-94D7-77687B944C6A}"/>
            </c:ext>
          </c:extLst>
        </c:ser>
        <c:ser>
          <c:idx val="2"/>
          <c:order val="2"/>
          <c:tx>
            <c:strRef>
              <c:f>'F9'!$E$4</c:f>
              <c:strCache>
                <c:ptCount val="1"/>
                <c:pt idx="0">
                  <c:v>Tradespersons and rel workers (inc apprentices)</c:v>
                </c:pt>
              </c:strCache>
            </c:strRef>
          </c:tx>
          <c:spPr>
            <a:solidFill>
              <a:srgbClr val="4298B5">
                <a:lumMod val="40000"/>
                <a:lumOff val="60000"/>
              </a:srgbClr>
            </a:solidFill>
            <a:ln>
              <a:noFill/>
            </a:ln>
            <a:effectLst/>
          </c:spPr>
          <c:invertIfNegative val="0"/>
          <c:cat>
            <c:strRef>
              <c:f>'F9'!$B$5:$B$9</c:f>
              <c:strCache>
                <c:ptCount val="5"/>
                <c:pt idx="0">
                  <c:v>6-19 employees</c:v>
                </c:pt>
                <c:pt idx="1">
                  <c:v>20-49 employees</c:v>
                </c:pt>
                <c:pt idx="2">
                  <c:v>50-99 employees</c:v>
                </c:pt>
                <c:pt idx="3">
                  <c:v>100+ employees</c:v>
                </c:pt>
                <c:pt idx="4">
                  <c:v>Overall</c:v>
                </c:pt>
              </c:strCache>
            </c:strRef>
          </c:cat>
          <c:val>
            <c:numRef>
              <c:f>'F9'!$E$5:$E$9</c:f>
              <c:numCache>
                <c:formatCode>0.0%</c:formatCode>
                <c:ptCount val="5"/>
                <c:pt idx="0">
                  <c:v>0.25555555555555554</c:v>
                </c:pt>
                <c:pt idx="1">
                  <c:v>0.20799999999999999</c:v>
                </c:pt>
                <c:pt idx="2">
                  <c:v>0.15476190476190477</c:v>
                </c:pt>
                <c:pt idx="3">
                  <c:v>0.11142061281337047</c:v>
                </c:pt>
                <c:pt idx="4">
                  <c:v>0.16711229946524064</c:v>
                </c:pt>
              </c:numCache>
            </c:numRef>
          </c:val>
          <c:extLst>
            <c:ext xmlns:c16="http://schemas.microsoft.com/office/drawing/2014/chart" uri="{C3380CC4-5D6E-409C-BE32-E72D297353CC}">
              <c16:uniqueId val="{00000002-1415-43CB-94D7-77687B944C6A}"/>
            </c:ext>
          </c:extLst>
        </c:ser>
        <c:ser>
          <c:idx val="3"/>
          <c:order val="3"/>
          <c:tx>
            <c:strRef>
              <c:f>'F9'!$F$4</c:f>
              <c:strCache>
                <c:ptCount val="1"/>
                <c:pt idx="0">
                  <c:v>All other occupations</c:v>
                </c:pt>
              </c:strCache>
            </c:strRef>
          </c:tx>
          <c:spPr>
            <a:solidFill>
              <a:srgbClr val="4298B5">
                <a:lumMod val="20000"/>
                <a:lumOff val="80000"/>
              </a:srgbClr>
            </a:solidFill>
            <a:ln>
              <a:noFill/>
            </a:ln>
            <a:effectLst/>
          </c:spPr>
          <c:invertIfNegative val="0"/>
          <c:cat>
            <c:strRef>
              <c:f>'F9'!$B$5:$B$9</c:f>
              <c:strCache>
                <c:ptCount val="5"/>
                <c:pt idx="0">
                  <c:v>6-19 employees</c:v>
                </c:pt>
                <c:pt idx="1">
                  <c:v>20-49 employees</c:v>
                </c:pt>
                <c:pt idx="2">
                  <c:v>50-99 employees</c:v>
                </c:pt>
                <c:pt idx="3">
                  <c:v>100+ employees</c:v>
                </c:pt>
                <c:pt idx="4">
                  <c:v>Overall</c:v>
                </c:pt>
              </c:strCache>
            </c:strRef>
          </c:cat>
          <c:val>
            <c:numRef>
              <c:f>'F9'!$F$5:$F$9</c:f>
              <c:numCache>
                <c:formatCode>0.0%</c:formatCode>
                <c:ptCount val="5"/>
                <c:pt idx="0">
                  <c:v>0.42222222222222222</c:v>
                </c:pt>
                <c:pt idx="1">
                  <c:v>0.48</c:v>
                </c:pt>
                <c:pt idx="2">
                  <c:v>0.5535714285714286</c:v>
                </c:pt>
                <c:pt idx="3">
                  <c:v>0.57381615598885793</c:v>
                </c:pt>
                <c:pt idx="4">
                  <c:v>0.51938502673796794</c:v>
                </c:pt>
              </c:numCache>
            </c:numRef>
          </c:val>
          <c:extLst>
            <c:ext xmlns:c16="http://schemas.microsoft.com/office/drawing/2014/chart" uri="{C3380CC4-5D6E-409C-BE32-E72D297353CC}">
              <c16:uniqueId val="{00000003-1415-43CB-94D7-77687B944C6A}"/>
            </c:ext>
          </c:extLst>
        </c:ser>
        <c:dLbls>
          <c:showLegendKey val="0"/>
          <c:showVal val="0"/>
          <c:showCatName val="0"/>
          <c:showSerName val="0"/>
          <c:showPercent val="0"/>
          <c:showBubbleSize val="0"/>
        </c:dLbls>
        <c:gapWidth val="150"/>
        <c:overlap val="100"/>
        <c:axId val="453873664"/>
        <c:axId val="453873992"/>
      </c:barChart>
      <c:catAx>
        <c:axId val="453873664"/>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Business size (number of employees)</a:t>
                </a:r>
              </a:p>
            </c:rich>
          </c:tx>
          <c:layout>
            <c:manualLayout>
              <c:xMode val="edge"/>
              <c:yMode val="edge"/>
              <c:x val="0.21831474598921149"/>
              <c:y val="0.9399363199602298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Percentge of employment</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72366209031563367"/>
          <c:y val="5.4494114246566631E-2"/>
          <c:w val="0.26848778518069855"/>
          <c:h val="0.48312789849626159"/>
        </c:manualLayout>
      </c:layout>
      <c:overlay val="0"/>
      <c:spPr>
        <a:noFill/>
        <a:ln>
          <a:noFill/>
        </a:ln>
        <a:effectLst/>
      </c:spPr>
      <c:txPr>
        <a:bodyPr rot="0" spcFirstLastPara="1" vertOverflow="ellipsis" vert="horz" wrap="square" anchor="b"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575757575772E-2"/>
          <c:y val="1.5820602913413185E-2"/>
          <c:w val="0.90156952861952866"/>
          <c:h val="0.4995999205284315"/>
        </c:manualLayout>
      </c:layout>
      <c:barChart>
        <c:barDir val="col"/>
        <c:grouping val="clustered"/>
        <c:varyColors val="0"/>
        <c:ser>
          <c:idx val="0"/>
          <c:order val="2"/>
          <c:tx>
            <c:strRef>
              <c:f>'F68'!$Y$1</c:f>
              <c:strCache>
                <c:ptCount val="1"/>
                <c:pt idx="0">
                  <c:v>2021</c:v>
                </c:pt>
              </c:strCache>
            </c:strRef>
          </c:tx>
          <c:spPr>
            <a:solidFill>
              <a:srgbClr val="4298B5"/>
            </a:solidFill>
            <a:ln>
              <a:noFill/>
            </a:ln>
            <a:effectLst/>
          </c:spPr>
          <c:invertIfNegative val="0"/>
          <c:cat>
            <c:strRef>
              <c:f>'F68'!$V$2:$V$20</c:f>
              <c:strCache>
                <c:ptCount val="19"/>
                <c:pt idx="0">
                  <c:v>Agriculture, forestry, and fishing</c:v>
                </c:pt>
                <c:pt idx="1">
                  <c:v>Manufacturing</c:v>
                </c:pt>
                <c:pt idx="2">
                  <c:v>Electricity, gas, water, and waste services</c:v>
                </c:pt>
                <c:pt idx="3">
                  <c:v>Construction</c:v>
                </c:pt>
                <c:pt idx="4">
                  <c:v>Wholesale trade</c:v>
                </c:pt>
                <c:pt idx="5">
                  <c:v>Retail trade</c:v>
                </c:pt>
                <c:pt idx="6">
                  <c:v>Accommodation and food services</c:v>
                </c:pt>
                <c:pt idx="7">
                  <c:v>Transport, postal, and warehousing</c:v>
                </c:pt>
                <c:pt idx="8">
                  <c:v>Information media and telecommunications</c:v>
                </c:pt>
                <c:pt idx="9">
                  <c:v>Financial and insurance services</c:v>
                </c:pt>
                <c:pt idx="10">
                  <c:v>Rental, hiring, and real estate services</c:v>
                </c:pt>
                <c:pt idx="11">
                  <c:v>Professional, scientific, and technical services</c:v>
                </c:pt>
                <c:pt idx="12">
                  <c:v>Administrative and support services</c:v>
                </c:pt>
                <c:pt idx="13">
                  <c:v>Education and training</c:v>
                </c:pt>
                <c:pt idx="14">
                  <c:v>Health care and social assistance</c:v>
                </c:pt>
                <c:pt idx="15">
                  <c:v>Arts and recreation services</c:v>
                </c:pt>
                <c:pt idx="16">
                  <c:v>Other services</c:v>
                </c:pt>
                <c:pt idx="18">
                  <c:v>All industries</c:v>
                </c:pt>
              </c:strCache>
            </c:strRef>
          </c:cat>
          <c:val>
            <c:numRef>
              <c:f>'F68'!$Y$2:$Y$20</c:f>
              <c:numCache>
                <c:formatCode>0%</c:formatCode>
                <c:ptCount val="19"/>
                <c:pt idx="0">
                  <c:v>6.147859922178988E-2</c:v>
                </c:pt>
                <c:pt idx="1">
                  <c:v>0.19701162147205312</c:v>
                </c:pt>
                <c:pt idx="2">
                  <c:v>0.15384615384615385</c:v>
                </c:pt>
                <c:pt idx="3">
                  <c:v>0.16651624548736463</c:v>
                </c:pt>
                <c:pt idx="4">
                  <c:v>0.27102803738317754</c:v>
                </c:pt>
                <c:pt idx="5">
                  <c:v>0.2271062271062271</c:v>
                </c:pt>
                <c:pt idx="6">
                  <c:v>0.2700534759358289</c:v>
                </c:pt>
                <c:pt idx="7">
                  <c:v>9.90990990990991E-2</c:v>
                </c:pt>
                <c:pt idx="8">
                  <c:v>0.32867132867132864</c:v>
                </c:pt>
                <c:pt idx="9">
                  <c:v>0.28169014084507044</c:v>
                </c:pt>
                <c:pt idx="10">
                  <c:v>0.19364161849710981</c:v>
                </c:pt>
                <c:pt idx="11">
                  <c:v>0.25864197530864197</c:v>
                </c:pt>
                <c:pt idx="12">
                  <c:v>0.20508474576271185</c:v>
                </c:pt>
                <c:pt idx="13">
                  <c:v>0.2561307901907357</c:v>
                </c:pt>
                <c:pt idx="14">
                  <c:v>0.18670886075949367</c:v>
                </c:pt>
                <c:pt idx="15">
                  <c:v>0.32758620689655171</c:v>
                </c:pt>
                <c:pt idx="16">
                  <c:v>0.13333333333333333</c:v>
                </c:pt>
                <c:pt idx="18">
                  <c:v>0.20553760375087118</c:v>
                </c:pt>
              </c:numCache>
            </c:numRef>
          </c:val>
          <c:extLst>
            <c:ext xmlns:c16="http://schemas.microsoft.com/office/drawing/2014/chart" uri="{C3380CC4-5D6E-409C-BE32-E72D297353CC}">
              <c16:uniqueId val="{00000000-0258-45D4-B759-56D17A660C9F}"/>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'F68'!$W$1</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'F68'!$V$2:$V$20</c:f>
              <c:strCache>
                <c:ptCount val="19"/>
                <c:pt idx="0">
                  <c:v>Agriculture, forestry, and fishing</c:v>
                </c:pt>
                <c:pt idx="1">
                  <c:v>Manufacturing</c:v>
                </c:pt>
                <c:pt idx="2">
                  <c:v>Electricity, gas, water, and waste services</c:v>
                </c:pt>
                <c:pt idx="3">
                  <c:v>Construction</c:v>
                </c:pt>
                <c:pt idx="4">
                  <c:v>Wholesale trade</c:v>
                </c:pt>
                <c:pt idx="5">
                  <c:v>Retail trade</c:v>
                </c:pt>
                <c:pt idx="6">
                  <c:v>Accommodation and food services</c:v>
                </c:pt>
                <c:pt idx="7">
                  <c:v>Transport, postal, and warehousing</c:v>
                </c:pt>
                <c:pt idx="8">
                  <c:v>Information media and telecommunications</c:v>
                </c:pt>
                <c:pt idx="9">
                  <c:v>Financial and insurance services</c:v>
                </c:pt>
                <c:pt idx="10">
                  <c:v>Rental, hiring, and real estate services</c:v>
                </c:pt>
                <c:pt idx="11">
                  <c:v>Professional, scientific, and technical services</c:v>
                </c:pt>
                <c:pt idx="12">
                  <c:v>Administrative and support services</c:v>
                </c:pt>
                <c:pt idx="13">
                  <c:v>Education and training</c:v>
                </c:pt>
                <c:pt idx="14">
                  <c:v>Health care and social assistance</c:v>
                </c:pt>
                <c:pt idx="15">
                  <c:v>Arts and recreation services</c:v>
                </c:pt>
                <c:pt idx="16">
                  <c:v>Other services</c:v>
                </c:pt>
                <c:pt idx="18">
                  <c:v>All industries</c:v>
                </c:pt>
              </c:strCache>
            </c:strRef>
          </c:cat>
          <c:val>
            <c:numRef>
              <c:f>'F68'!$W$2:$W$20</c:f>
              <c:numCache>
                <c:formatCode>0%</c:formatCode>
                <c:ptCount val="19"/>
                <c:pt idx="0">
                  <c:v>0.10159362549800798</c:v>
                </c:pt>
                <c:pt idx="1">
                  <c:v>0.21412803532008831</c:v>
                </c:pt>
                <c:pt idx="2">
                  <c:v>0.21212121212121213</c:v>
                </c:pt>
                <c:pt idx="3">
                  <c:v>0.17045454545454544</c:v>
                </c:pt>
                <c:pt idx="4">
                  <c:v>0.27743902439024393</c:v>
                </c:pt>
                <c:pt idx="5">
                  <c:v>0.27204374572795625</c:v>
                </c:pt>
                <c:pt idx="6">
                  <c:v>0.18126888217522658</c:v>
                </c:pt>
                <c:pt idx="7">
                  <c:v>0.16075156576200417</c:v>
                </c:pt>
                <c:pt idx="8">
                  <c:v>0.26271186440677968</c:v>
                </c:pt>
                <c:pt idx="9">
                  <c:v>0.25773195876288657</c:v>
                </c:pt>
                <c:pt idx="10">
                  <c:v>0.25641025641025639</c:v>
                </c:pt>
                <c:pt idx="11">
                  <c:v>0.16268788682581786</c:v>
                </c:pt>
                <c:pt idx="12">
                  <c:v>0.22954545454545455</c:v>
                </c:pt>
                <c:pt idx="13">
                  <c:v>0.25462962962962965</c:v>
                </c:pt>
                <c:pt idx="14">
                  <c:v>0.13671274961597543</c:v>
                </c:pt>
                <c:pt idx="15">
                  <c:v>0.45578231292517007</c:v>
                </c:pt>
                <c:pt idx="16">
                  <c:v>0.13372093023255813</c:v>
                </c:pt>
                <c:pt idx="18">
                  <c:v>0.20139296802886633</c:v>
                </c:pt>
              </c:numCache>
            </c:numRef>
          </c:val>
          <c:smooth val="0"/>
          <c:extLst>
            <c:ext xmlns:c16="http://schemas.microsoft.com/office/drawing/2014/chart" uri="{C3380CC4-5D6E-409C-BE32-E72D297353CC}">
              <c16:uniqueId val="{00000001-0258-45D4-B759-56D17A660C9F}"/>
            </c:ext>
          </c:extLst>
        </c:ser>
        <c:ser>
          <c:idx val="1"/>
          <c:order val="1"/>
          <c:tx>
            <c:strRef>
              <c:f>'F68'!$X$1</c:f>
              <c:strCache>
                <c:ptCount val="1"/>
                <c:pt idx="0">
                  <c:v>2015</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'F68'!$V$2:$V$20</c:f>
              <c:strCache>
                <c:ptCount val="19"/>
                <c:pt idx="0">
                  <c:v>Agriculture, forestry, and fishing</c:v>
                </c:pt>
                <c:pt idx="1">
                  <c:v>Manufacturing</c:v>
                </c:pt>
                <c:pt idx="2">
                  <c:v>Electricity, gas, water, and waste services</c:v>
                </c:pt>
                <c:pt idx="3">
                  <c:v>Construction</c:v>
                </c:pt>
                <c:pt idx="4">
                  <c:v>Wholesale trade</c:v>
                </c:pt>
                <c:pt idx="5">
                  <c:v>Retail trade</c:v>
                </c:pt>
                <c:pt idx="6">
                  <c:v>Accommodation and food services</c:v>
                </c:pt>
                <c:pt idx="7">
                  <c:v>Transport, postal, and warehousing</c:v>
                </c:pt>
                <c:pt idx="8">
                  <c:v>Information media and telecommunications</c:v>
                </c:pt>
                <c:pt idx="9">
                  <c:v>Financial and insurance services</c:v>
                </c:pt>
                <c:pt idx="10">
                  <c:v>Rental, hiring, and real estate services</c:v>
                </c:pt>
                <c:pt idx="11">
                  <c:v>Professional, scientific, and technical services</c:v>
                </c:pt>
                <c:pt idx="12">
                  <c:v>Administrative and support services</c:v>
                </c:pt>
                <c:pt idx="13">
                  <c:v>Education and training</c:v>
                </c:pt>
                <c:pt idx="14">
                  <c:v>Health care and social assistance</c:v>
                </c:pt>
                <c:pt idx="15">
                  <c:v>Arts and recreation services</c:v>
                </c:pt>
                <c:pt idx="16">
                  <c:v>Other services</c:v>
                </c:pt>
                <c:pt idx="18">
                  <c:v>All industries</c:v>
                </c:pt>
              </c:strCache>
            </c:strRef>
          </c:cat>
          <c:val>
            <c:numRef>
              <c:f>'F68'!$X$2:$X$20</c:f>
              <c:numCache>
                <c:formatCode>0%</c:formatCode>
                <c:ptCount val="19"/>
                <c:pt idx="0">
                  <c:v>0.11564059900166389</c:v>
                </c:pt>
                <c:pt idx="1">
                  <c:v>0.23305084745762711</c:v>
                </c:pt>
                <c:pt idx="2">
                  <c:v>0.2558139534883721</c:v>
                </c:pt>
                <c:pt idx="3">
                  <c:v>0.29080932784636487</c:v>
                </c:pt>
                <c:pt idx="4">
                  <c:v>0.30700888450148073</c:v>
                </c:pt>
                <c:pt idx="5">
                  <c:v>0.28366370471633628</c:v>
                </c:pt>
                <c:pt idx="6">
                  <c:v>0.30537115268557635</c:v>
                </c:pt>
                <c:pt idx="7">
                  <c:v>0.16089613034623218</c:v>
                </c:pt>
                <c:pt idx="8">
                  <c:v>0.30088495575221241</c:v>
                </c:pt>
                <c:pt idx="9">
                  <c:v>0.26229508196721313</c:v>
                </c:pt>
                <c:pt idx="10">
                  <c:v>0.28619528619528617</c:v>
                </c:pt>
                <c:pt idx="11">
                  <c:v>0.18862042088854247</c:v>
                </c:pt>
                <c:pt idx="12">
                  <c:v>0.25661914460285135</c:v>
                </c:pt>
                <c:pt idx="13">
                  <c:v>0.26501766784452296</c:v>
                </c:pt>
                <c:pt idx="14">
                  <c:v>0.17</c:v>
                </c:pt>
                <c:pt idx="15">
                  <c:v>0.4050632911392405</c:v>
                </c:pt>
                <c:pt idx="16">
                  <c:v>0.26684636118598382</c:v>
                </c:pt>
                <c:pt idx="18">
                  <c:v>0.24480529475142374</c:v>
                </c:pt>
              </c:numCache>
            </c:numRef>
          </c:val>
          <c:smooth val="0"/>
          <c:extLst>
            <c:ext xmlns:c16="http://schemas.microsoft.com/office/drawing/2014/chart" uri="{C3380CC4-5D6E-409C-BE32-E72D297353CC}">
              <c16:uniqueId val="{00000002-0258-45D4-B759-56D17A660C9F}"/>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with new operational processes</a:t>
                </a:r>
              </a:p>
            </c:rich>
          </c:tx>
          <c:layout>
            <c:manualLayout>
              <c:xMode val="edge"/>
              <c:yMode val="edge"/>
              <c:x val="9.3095881369248314E-4"/>
              <c:y val="1.4805199615010606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9.8521816679670554E-2"/>
          <c:y val="1.503684679830696E-2"/>
          <c:w val="0.2126026169757059"/>
          <c:h val="4.862794428867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'F69'!$B$4</c:f>
              <c:strCache>
                <c:ptCount val="1"/>
                <c:pt idx="0">
                  <c:v>R&amp;D activity</c:v>
                </c:pt>
              </c:strCache>
            </c:strRef>
          </c:tx>
          <c:spPr>
            <a:solidFill>
              <a:srgbClr val="4298B5"/>
            </a:solidFill>
            <a:ln>
              <a:noFill/>
            </a:ln>
            <a:effectLst/>
          </c:spPr>
          <c:invertIfNegative val="0"/>
          <c:cat>
            <c:strRef>
              <c:f>'F69'!$C$3:$G$3</c:f>
              <c:strCache>
                <c:ptCount val="5"/>
                <c:pt idx="0">
                  <c:v>6-19 employees</c:v>
                </c:pt>
                <c:pt idx="1">
                  <c:v>20-49 employees</c:v>
                </c:pt>
                <c:pt idx="2">
                  <c:v>50-99 employees</c:v>
                </c:pt>
                <c:pt idx="3">
                  <c:v>100+ employees</c:v>
                </c:pt>
                <c:pt idx="4">
                  <c:v>Overall</c:v>
                </c:pt>
              </c:strCache>
            </c:strRef>
          </c:cat>
          <c:val>
            <c:numRef>
              <c:f>'F69'!$C$4:$G$4</c:f>
              <c:numCache>
                <c:formatCode>0%</c:formatCode>
                <c:ptCount val="5"/>
                <c:pt idx="0">
                  <c:v>8.7074710627849883E-2</c:v>
                </c:pt>
                <c:pt idx="1">
                  <c:v>0.11684885035808519</c:v>
                </c:pt>
                <c:pt idx="2">
                  <c:v>0.16284987277353691</c:v>
                </c:pt>
                <c:pt idx="3">
                  <c:v>0.2208</c:v>
                </c:pt>
                <c:pt idx="4">
                  <c:v>0.10143522110162917</c:v>
                </c:pt>
              </c:numCache>
            </c:numRef>
          </c:val>
          <c:extLst>
            <c:ext xmlns:c16="http://schemas.microsoft.com/office/drawing/2014/chart" uri="{C3380CC4-5D6E-409C-BE32-E72D297353CC}">
              <c16:uniqueId val="{00000000-C63D-449A-B865-DE17184BB19A}"/>
            </c:ext>
          </c:extLst>
        </c:ser>
        <c:ser>
          <c:idx val="1"/>
          <c:order val="1"/>
          <c:tx>
            <c:strRef>
              <c:f>'F69'!$B$5</c:f>
              <c:strCache>
                <c:ptCount val="1"/>
                <c:pt idx="0">
                  <c:v>Share of R&amp;D expenditure</c:v>
                </c:pt>
              </c:strCache>
            </c:strRef>
          </c:tx>
          <c:spPr>
            <a:solidFill>
              <a:srgbClr val="4298B5">
                <a:lumMod val="40000"/>
                <a:lumOff val="60000"/>
              </a:srgbClr>
            </a:solidFill>
            <a:ln>
              <a:noFill/>
            </a:ln>
            <a:effectLst/>
          </c:spPr>
          <c:invertIfNegative val="0"/>
          <c:cat>
            <c:strRef>
              <c:f>'F69'!$C$3:$G$3</c:f>
              <c:strCache>
                <c:ptCount val="5"/>
                <c:pt idx="0">
                  <c:v>6-19 employees</c:v>
                </c:pt>
                <c:pt idx="1">
                  <c:v>20-49 employees</c:v>
                </c:pt>
                <c:pt idx="2">
                  <c:v>50-99 employees</c:v>
                </c:pt>
                <c:pt idx="3">
                  <c:v>100+ employees</c:v>
                </c:pt>
                <c:pt idx="4">
                  <c:v>Overall</c:v>
                </c:pt>
              </c:strCache>
            </c:strRef>
          </c:cat>
          <c:val>
            <c:numRef>
              <c:f>'F69'!$C$5:$G$5</c:f>
              <c:numCache>
                <c:formatCode>0%</c:formatCode>
                <c:ptCount val="5"/>
                <c:pt idx="0">
                  <c:v>0.13740715732613099</c:v>
                </c:pt>
                <c:pt idx="1">
                  <c:v>0.14010803511141121</c:v>
                </c:pt>
                <c:pt idx="2">
                  <c:v>0.1100607697501688</c:v>
                </c:pt>
                <c:pt idx="3">
                  <c:v>0.61242403781228905</c:v>
                </c:pt>
              </c:numCache>
            </c:numRef>
          </c:val>
          <c:extLst>
            <c:ext xmlns:c16="http://schemas.microsoft.com/office/drawing/2014/chart" uri="{C3380CC4-5D6E-409C-BE32-E72D297353CC}">
              <c16:uniqueId val="{00000001-C63D-449A-B865-DE17184BB19A}"/>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businesses/R&amp;D expenditure</a:t>
                </a:r>
              </a:p>
            </c:rich>
          </c:tx>
          <c:layout>
            <c:manualLayout>
              <c:xMode val="edge"/>
              <c:yMode val="edge"/>
              <c:x val="2.7777777777777776E-2"/>
              <c:y val="1.6422852334366377E-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8850546806649168"/>
          <c:y val="0.90910659304821628"/>
          <c:w val="0.62298884514435693"/>
          <c:h val="7.487111199142618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508176379795617"/>
          <c:y val="3.1070751013635989E-2"/>
          <c:w val="0.5748225340556391"/>
          <c:h val="0.87494851795113127"/>
        </c:manualLayout>
      </c:layout>
      <c:barChart>
        <c:barDir val="bar"/>
        <c:grouping val="clustered"/>
        <c:varyColors val="0"/>
        <c:ser>
          <c:idx val="0"/>
          <c:order val="0"/>
          <c:tx>
            <c:strRef>
              <c:f>'F70'!$C$3</c:f>
              <c:strCache>
                <c:ptCount val="1"/>
                <c:pt idx="0">
                  <c:v>R&amp;D activity</c:v>
                </c:pt>
              </c:strCache>
            </c:strRef>
          </c:tx>
          <c:spPr>
            <a:solidFill>
              <a:srgbClr val="4298B5"/>
            </a:solidFill>
            <a:ln>
              <a:noFill/>
            </a:ln>
            <a:effectLst/>
          </c:spPr>
          <c:invertIfNegative val="0"/>
          <c:cat>
            <c:strRef>
              <c:extLst>
                <c:ext xmlns:c15="http://schemas.microsoft.com/office/drawing/2012/chart" uri="{02D57815-91ED-43cb-92C2-25804820EDAC}">
                  <c15:fullRef>
                    <c15:sqref>'F70'!$B$4:$B$22</c15:sqref>
                  </c15:fullRef>
                </c:ext>
              </c:extLst>
              <c:f>('F70'!$B$4,'F70'!$B$6,'F70'!$B$8:$B$22)</c:f>
              <c:strCache>
                <c:ptCount val="17"/>
                <c:pt idx="0">
                  <c:v>Agriculture, forestry, and fishing</c:v>
                </c:pt>
                <c:pt idx="1">
                  <c:v>Manufacturing</c:v>
                </c:pt>
                <c:pt idx="2">
                  <c:v>Construction</c:v>
                </c:pt>
                <c:pt idx="3">
                  <c:v>Wholesale trade</c:v>
                </c:pt>
                <c:pt idx="4">
                  <c:v>Retail trade</c:v>
                </c:pt>
                <c:pt idx="5">
                  <c:v>Accommodation and food services</c:v>
                </c:pt>
                <c:pt idx="6">
                  <c:v>Transport, postal, and warehousing</c:v>
                </c:pt>
                <c:pt idx="7">
                  <c:v>Information media and telecommunications</c:v>
                </c:pt>
                <c:pt idx="8">
                  <c:v>Financial and insurance services</c:v>
                </c:pt>
                <c:pt idx="9">
                  <c:v>Rental, hiring, and real estate services</c:v>
                </c:pt>
                <c:pt idx="10">
                  <c:v>Professional, scientific, and technical services</c:v>
                </c:pt>
                <c:pt idx="11">
                  <c:v>Administrative and support services</c:v>
                </c:pt>
                <c:pt idx="12">
                  <c:v>Education and training</c:v>
                </c:pt>
                <c:pt idx="13">
                  <c:v>Health care and social assistance</c:v>
                </c:pt>
                <c:pt idx="14">
                  <c:v>Arts and recreation services</c:v>
                </c:pt>
                <c:pt idx="15">
                  <c:v>Other services</c:v>
                </c:pt>
                <c:pt idx="16">
                  <c:v>Total</c:v>
                </c:pt>
              </c:strCache>
            </c:strRef>
          </c:cat>
          <c:val>
            <c:numRef>
              <c:extLst>
                <c:ext xmlns:c15="http://schemas.microsoft.com/office/drawing/2012/chart" uri="{02D57815-91ED-43cb-92C2-25804820EDAC}">
                  <c15:fullRef>
                    <c15:sqref>'F70'!$C$4:$C$22</c15:sqref>
                  </c15:fullRef>
                </c:ext>
              </c:extLst>
              <c:f>('F70'!$C$4,'F70'!$C$6,'F70'!$C$8:$C$22)</c:f>
              <c:numCache>
                <c:formatCode>0%</c:formatCode>
                <c:ptCount val="17"/>
                <c:pt idx="0">
                  <c:v>6.4384678076609622E-2</c:v>
                </c:pt>
                <c:pt idx="1">
                  <c:v>0.17229729729729729</c:v>
                </c:pt>
                <c:pt idx="2">
                  <c:v>4.4910179640718563E-2</c:v>
                </c:pt>
                <c:pt idx="3">
                  <c:v>0.13301435406698564</c:v>
                </c:pt>
                <c:pt idx="4">
                  <c:v>6.7518248175182483E-2</c:v>
                </c:pt>
                <c:pt idx="5">
                  <c:v>1.2735849056603774E-2</c:v>
                </c:pt>
                <c:pt idx="6">
                  <c:v>1.4760147601476014E-2</c:v>
                </c:pt>
                <c:pt idx="7">
                  <c:v>0.22857142857142856</c:v>
                </c:pt>
                <c:pt idx="8">
                  <c:v>0.11848341232227488</c:v>
                </c:pt>
                <c:pt idx="9">
                  <c:v>4.6920821114369501E-2</c:v>
                </c:pt>
                <c:pt idx="10">
                  <c:v>0.18581907090464547</c:v>
                </c:pt>
                <c:pt idx="11">
                  <c:v>5.7996485061511421E-2</c:v>
                </c:pt>
                <c:pt idx="12">
                  <c:v>7.4270557029177717E-2</c:v>
                </c:pt>
                <c:pt idx="13">
                  <c:v>3.4519956850053934E-2</c:v>
                </c:pt>
                <c:pt idx="14">
                  <c:v>1.6666666666666666E-2</c:v>
                </c:pt>
                <c:pt idx="15">
                  <c:v>2.3965141612200435E-2</c:v>
                </c:pt>
                <c:pt idx="16">
                  <c:v>9.9233822579156278E-2</c:v>
                </c:pt>
              </c:numCache>
            </c:numRef>
          </c:val>
          <c:extLst>
            <c:ext xmlns:c16="http://schemas.microsoft.com/office/drawing/2014/chart" uri="{C3380CC4-5D6E-409C-BE32-E72D297353CC}">
              <c16:uniqueId val="{00000000-C02D-4180-8769-C5AD0F4CB0DD}"/>
            </c:ext>
          </c:extLst>
        </c:ser>
        <c:ser>
          <c:idx val="1"/>
          <c:order val="1"/>
          <c:tx>
            <c:strRef>
              <c:f>'F70'!$D$3</c:f>
              <c:strCache>
                <c:ptCount val="1"/>
                <c:pt idx="0">
                  <c:v>Share of R&amp;D expenditure</c:v>
                </c:pt>
              </c:strCache>
            </c:strRef>
          </c:tx>
          <c:spPr>
            <a:solidFill>
              <a:srgbClr val="4298B5">
                <a:lumMod val="40000"/>
                <a:lumOff val="60000"/>
              </a:srgbClr>
            </a:solidFill>
            <a:ln>
              <a:noFill/>
            </a:ln>
            <a:effectLst/>
          </c:spPr>
          <c:invertIfNegative val="0"/>
          <c:cat>
            <c:strRef>
              <c:extLst>
                <c:ext xmlns:c15="http://schemas.microsoft.com/office/drawing/2012/chart" uri="{02D57815-91ED-43cb-92C2-25804820EDAC}">
                  <c15:fullRef>
                    <c15:sqref>'F70'!$B$4:$B$22</c15:sqref>
                  </c15:fullRef>
                </c:ext>
              </c:extLst>
              <c:f>('F70'!$B$4,'F70'!$B$6,'F70'!$B$8:$B$22)</c:f>
              <c:strCache>
                <c:ptCount val="17"/>
                <c:pt idx="0">
                  <c:v>Agriculture, forestry, and fishing</c:v>
                </c:pt>
                <c:pt idx="1">
                  <c:v>Manufacturing</c:v>
                </c:pt>
                <c:pt idx="2">
                  <c:v>Construction</c:v>
                </c:pt>
                <c:pt idx="3">
                  <c:v>Wholesale trade</c:v>
                </c:pt>
                <c:pt idx="4">
                  <c:v>Retail trade</c:v>
                </c:pt>
                <c:pt idx="5">
                  <c:v>Accommodation and food services</c:v>
                </c:pt>
                <c:pt idx="6">
                  <c:v>Transport, postal, and warehousing</c:v>
                </c:pt>
                <c:pt idx="7">
                  <c:v>Information media and telecommunications</c:v>
                </c:pt>
                <c:pt idx="8">
                  <c:v>Financial and insurance services</c:v>
                </c:pt>
                <c:pt idx="9">
                  <c:v>Rental, hiring, and real estate services</c:v>
                </c:pt>
                <c:pt idx="10">
                  <c:v>Professional, scientific, and technical services</c:v>
                </c:pt>
                <c:pt idx="11">
                  <c:v>Administrative and support services</c:v>
                </c:pt>
                <c:pt idx="12">
                  <c:v>Education and training</c:v>
                </c:pt>
                <c:pt idx="13">
                  <c:v>Health care and social assistance</c:v>
                </c:pt>
                <c:pt idx="14">
                  <c:v>Arts and recreation services</c:v>
                </c:pt>
                <c:pt idx="15">
                  <c:v>Other services</c:v>
                </c:pt>
                <c:pt idx="16">
                  <c:v>Total</c:v>
                </c:pt>
              </c:strCache>
            </c:strRef>
          </c:cat>
          <c:val>
            <c:numRef>
              <c:extLst>
                <c:ext xmlns:c15="http://schemas.microsoft.com/office/drawing/2012/chart" uri="{02D57815-91ED-43cb-92C2-25804820EDAC}">
                  <c15:fullRef>
                    <c15:sqref>'F70'!$D$4:$D$22</c15:sqref>
                  </c15:fullRef>
                </c:ext>
              </c:extLst>
              <c:f>('F70'!$D$4,'F70'!$D$6,'F70'!$D$8:$D$22)</c:f>
              <c:numCache>
                <c:formatCode>0%</c:formatCode>
                <c:ptCount val="17"/>
                <c:pt idx="0">
                  <c:v>2.8458976687859523E-2</c:v>
                </c:pt>
                <c:pt idx="1">
                  <c:v>0.26824099303663335</c:v>
                </c:pt>
                <c:pt idx="2">
                  <c:v>9.0826521344232521E-3</c:v>
                </c:pt>
                <c:pt idx="3">
                  <c:v>9.7184377838328798E-2</c:v>
                </c:pt>
                <c:pt idx="4">
                  <c:v>1.5137753557372085E-3</c:v>
                </c:pt>
                <c:pt idx="5">
                  <c:v>0</c:v>
                </c:pt>
                <c:pt idx="6">
                  <c:v>8.4771419921283678E-3</c:v>
                </c:pt>
                <c:pt idx="7">
                  <c:v>3.9055404178019983E-2</c:v>
                </c:pt>
                <c:pt idx="8">
                  <c:v>2.8761731759006964E-2</c:v>
                </c:pt>
                <c:pt idx="9">
                  <c:v>2.7247956403269754E-3</c:v>
                </c:pt>
                <c:pt idx="10">
                  <c:v>0.48652739933393885</c:v>
                </c:pt>
                <c:pt idx="11">
                  <c:v>6.6606115652437176E-3</c:v>
                </c:pt>
                <c:pt idx="12">
                  <c:v>5.1468362095065095E-3</c:v>
                </c:pt>
                <c:pt idx="13">
                  <c:v>1.8165304268846503E-3</c:v>
                </c:pt>
                <c:pt idx="14">
                  <c:v>2.7247956403269754E-3</c:v>
                </c:pt>
                <c:pt idx="15">
                  <c:v>3.0275507114744171E-3</c:v>
                </c:pt>
              </c:numCache>
            </c:numRef>
          </c:val>
          <c:extLst>
            <c:ext xmlns:c16="http://schemas.microsoft.com/office/drawing/2014/chart" uri="{C3380CC4-5D6E-409C-BE32-E72D297353CC}">
              <c16:uniqueId val="{00000001-C02D-4180-8769-C5AD0F4CB0DD}"/>
            </c:ext>
          </c:extLst>
        </c:ser>
        <c:dLbls>
          <c:showLegendKey val="0"/>
          <c:showVal val="0"/>
          <c:showCatName val="0"/>
          <c:showSerName val="0"/>
          <c:showPercent val="0"/>
          <c:showBubbleSize val="0"/>
        </c:dLbls>
        <c:gapWidth val="15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Percentage</a:t>
                </a:r>
                <a:r>
                  <a:rPr lang="en-NZ" b="1" baseline="0"/>
                  <a:t> of businesses/share of investment</a:t>
                </a:r>
                <a:endParaRPr lang="en-NZ" b="1"/>
              </a:p>
            </c:rich>
          </c:tx>
          <c:layout>
            <c:manualLayout>
              <c:xMode val="edge"/>
              <c:yMode val="edge"/>
              <c:x val="0.55692828282828288"/>
              <c:y val="0.9570516370527044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21031090717326"/>
          <c:y val="1.586535332066033E-2"/>
          <c:w val="0.8598911677823019"/>
          <c:h val="0.43099086787713708"/>
        </c:manualLayout>
      </c:layout>
      <c:barChart>
        <c:barDir val="col"/>
        <c:grouping val="clustered"/>
        <c:varyColors val="0"/>
        <c:ser>
          <c:idx val="0"/>
          <c:order val="0"/>
          <c:spPr>
            <a:solidFill>
              <a:srgbClr val="4298B5"/>
            </a:solidFill>
            <a:ln>
              <a:noFill/>
            </a:ln>
            <a:effectLst/>
          </c:spPr>
          <c:invertIfNegative val="0"/>
          <c:cat>
            <c:strRef>
              <c:f>'F71'!$B$3:$B$15</c:f>
              <c:strCache>
                <c:ptCount val="13"/>
                <c:pt idx="0">
                  <c:v>Food, beverage, and tobacco</c:v>
                </c:pt>
                <c:pt idx="1">
                  <c:v>Textile, clothing, footwear, and leather</c:v>
                </c:pt>
                <c:pt idx="2">
                  <c:v>Wood and paper product</c:v>
                </c:pt>
                <c:pt idx="3">
                  <c:v>Printing, publishing, and recorded media</c:v>
                </c:pt>
                <c:pt idx="4">
                  <c:v>Petroleum, coal, chemical, and associated product</c:v>
                </c:pt>
                <c:pt idx="5">
                  <c:v>Non-metallic mineral product</c:v>
                </c:pt>
                <c:pt idx="6">
                  <c:v>Metal product</c:v>
                </c:pt>
                <c:pt idx="7">
                  <c:v>Transport and industrial machinery and equipment</c:v>
                </c:pt>
                <c:pt idx="8">
                  <c:v>Other machinery and equipment</c:v>
                </c:pt>
                <c:pt idx="9">
                  <c:v>Other manufacturing</c:v>
                </c:pt>
                <c:pt idx="11">
                  <c:v>Computer systems design</c:v>
                </c:pt>
                <c:pt idx="12">
                  <c:v>Other professional scientific</c:v>
                </c:pt>
              </c:strCache>
            </c:strRef>
          </c:cat>
          <c:val>
            <c:numRef>
              <c:f>'F71'!$C$3:$C$15</c:f>
              <c:numCache>
                <c:formatCode>General</c:formatCode>
                <c:ptCount val="13"/>
                <c:pt idx="0">
                  <c:v>181</c:v>
                </c:pt>
                <c:pt idx="1">
                  <c:v>11</c:v>
                </c:pt>
                <c:pt idx="2">
                  <c:v>6</c:v>
                </c:pt>
                <c:pt idx="3">
                  <c:v>7</c:v>
                </c:pt>
                <c:pt idx="4">
                  <c:v>60</c:v>
                </c:pt>
                <c:pt idx="5">
                  <c:v>7</c:v>
                </c:pt>
                <c:pt idx="6">
                  <c:v>148</c:v>
                </c:pt>
                <c:pt idx="7">
                  <c:v>75</c:v>
                </c:pt>
                <c:pt idx="8">
                  <c:v>383</c:v>
                </c:pt>
                <c:pt idx="9">
                  <c:v>8</c:v>
                </c:pt>
                <c:pt idx="11">
                  <c:v>1153</c:v>
                </c:pt>
                <c:pt idx="12">
                  <c:v>454</c:v>
                </c:pt>
              </c:numCache>
            </c:numRef>
          </c:val>
          <c:extLst>
            <c:ext xmlns:c16="http://schemas.microsoft.com/office/drawing/2014/chart" uri="{C3380CC4-5D6E-409C-BE32-E72D297353CC}">
              <c16:uniqueId val="{00000000-8481-4FD9-89DE-294590985B45}"/>
            </c:ext>
          </c:extLst>
        </c:ser>
        <c:dLbls>
          <c:showLegendKey val="0"/>
          <c:showVal val="0"/>
          <c:showCatName val="0"/>
          <c:showSerName val="0"/>
          <c:showPercent val="0"/>
          <c:showBubbleSize val="0"/>
        </c:dLbls>
        <c:gapWidth val="150"/>
        <c:overlap val="-27"/>
        <c:axId val="429014008"/>
        <c:axId val="429014336"/>
      </c:barChart>
      <c:catAx>
        <c:axId val="4290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Total R&amp;D activity expenditure ($m)</a:t>
                </a:r>
              </a:p>
            </c:rich>
          </c:tx>
          <c:layout>
            <c:manualLayout>
              <c:xMode val="edge"/>
              <c:yMode val="edge"/>
              <c:x val="1.5762602896869917E-3"/>
              <c:y val="1.1587309500736916E-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majorUnit val="200"/>
      </c:valAx>
      <c:spPr>
        <a:noFill/>
        <a:ln>
          <a:solidFill>
            <a:sysClr val="window" lastClr="FFFFFF">
              <a:lumMod val="85000"/>
            </a:sys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384929388200093E-2"/>
          <c:y val="2.147875291760059E-2"/>
          <c:w val="0.90156952861952866"/>
          <c:h val="0.4995999205284315"/>
        </c:manualLayout>
      </c:layout>
      <c:barChart>
        <c:barDir val="col"/>
        <c:grouping val="clustered"/>
        <c:varyColors val="0"/>
        <c:ser>
          <c:idx val="0"/>
          <c:order val="2"/>
          <c:tx>
            <c:strRef>
              <c:f>'F72'!$E$4</c:f>
              <c:strCache>
                <c:ptCount val="1"/>
                <c:pt idx="0">
                  <c:v>2021</c:v>
                </c:pt>
              </c:strCache>
            </c:strRef>
          </c:tx>
          <c:spPr>
            <a:solidFill>
              <a:srgbClr val="4298B5"/>
            </a:solidFill>
            <a:ln>
              <a:noFill/>
            </a:ln>
            <a:effectLst/>
          </c:spPr>
          <c:invertIfNegative val="0"/>
          <c:cat>
            <c:strRef>
              <c:f>'F72'!$B$5:$B$15</c:f>
              <c:strCache>
                <c:ptCount val="11"/>
                <c:pt idx="0">
                  <c:v>Employee training</c:v>
                </c:pt>
                <c:pt idx="1">
                  <c:v>Acquisition of computer hardware and software</c:v>
                </c:pt>
                <c:pt idx="2">
                  <c:v>Acquisition of machinery and equipment</c:v>
                </c:pt>
                <c:pt idx="3">
                  <c:v>Implementing new business strategies or management techniques</c:v>
                </c:pt>
                <c:pt idx="4">
                  <c:v>Marketing the introduction of new goods or services</c:v>
                </c:pt>
                <c:pt idx="5">
                  <c:v>Organisational restructuring</c:v>
                </c:pt>
                <c:pt idx="6">
                  <c:v>Design (eg industrial, graphic or fashion design)</c:v>
                </c:pt>
                <c:pt idx="7">
                  <c:v>Acquisition of other knowledge (eg licences, patents or other IP)</c:v>
                </c:pt>
                <c:pt idx="8">
                  <c:v>Market research</c:v>
                </c:pt>
                <c:pt idx="9">
                  <c:v>Apply for government funding</c:v>
                </c:pt>
                <c:pt idx="10">
                  <c:v>Significant changes to marketing strategies</c:v>
                </c:pt>
              </c:strCache>
            </c:strRef>
          </c:cat>
          <c:val>
            <c:numRef>
              <c:f>'F72'!$E$5:$E$15</c:f>
              <c:numCache>
                <c:formatCode>0%</c:formatCode>
                <c:ptCount val="11"/>
                <c:pt idx="0">
                  <c:v>0.21383569334414571</c:v>
                </c:pt>
                <c:pt idx="1">
                  <c:v>0.20117272783981036</c:v>
                </c:pt>
                <c:pt idx="2">
                  <c:v>0.1595658411827085</c:v>
                </c:pt>
                <c:pt idx="3">
                  <c:v>0.15806874181273783</c:v>
                </c:pt>
                <c:pt idx="4">
                  <c:v>0.12351069802258124</c:v>
                </c:pt>
                <c:pt idx="5">
                  <c:v>9.7311459048094323E-2</c:v>
                </c:pt>
                <c:pt idx="6">
                  <c:v>8.2714740190880168E-2</c:v>
                </c:pt>
                <c:pt idx="7">
                  <c:v>8.140477824215582E-2</c:v>
                </c:pt>
                <c:pt idx="8">
                  <c:v>8.140477824215582E-2</c:v>
                </c:pt>
                <c:pt idx="9">
                  <c:v>7.6289688728089333E-2</c:v>
                </c:pt>
                <c:pt idx="10">
                  <c:v>7.3607385690225194E-2</c:v>
                </c:pt>
              </c:numCache>
            </c:numRef>
          </c:val>
          <c:extLst xmlns:c15="http://schemas.microsoft.com/office/drawing/2012/chart">
            <c:ext xmlns:c16="http://schemas.microsoft.com/office/drawing/2014/chart" uri="{C3380CC4-5D6E-409C-BE32-E72D297353CC}">
              <c16:uniqueId val="{00000000-F00B-4FC0-A5F7-E23A8183B5D5}"/>
            </c:ext>
          </c:extLst>
        </c:ser>
        <c:dLbls>
          <c:showLegendKey val="0"/>
          <c:showVal val="0"/>
          <c:showCatName val="0"/>
          <c:showSerName val="0"/>
          <c:showPercent val="0"/>
          <c:showBubbleSize val="0"/>
        </c:dLbls>
        <c:gapWidth val="150"/>
        <c:axId val="453873664"/>
        <c:axId val="453873992"/>
        <c:extLst/>
      </c:barChart>
      <c:lineChart>
        <c:grouping val="standard"/>
        <c:varyColors val="0"/>
        <c:ser>
          <c:idx val="2"/>
          <c:order val="0"/>
          <c:tx>
            <c:strRef>
              <c:f>'F72'!$C$4</c:f>
              <c:strCache>
                <c:ptCount val="1"/>
                <c:pt idx="0">
                  <c:v>2007</c:v>
                </c:pt>
              </c:strCache>
            </c:strRef>
          </c:tx>
          <c:spPr>
            <a:ln w="25400" cap="rnd">
              <a:noFill/>
              <a:round/>
            </a:ln>
            <a:effectLst/>
          </c:spPr>
          <c:marker>
            <c:symbol val="diamond"/>
            <c:size val="8"/>
            <c:spPr>
              <a:solidFill>
                <a:srgbClr val="A8AD00"/>
              </a:solidFill>
              <a:ln w="9525">
                <a:solidFill>
                  <a:sysClr val="window" lastClr="FFFFFF"/>
                </a:solidFill>
              </a:ln>
              <a:effectLst/>
            </c:spPr>
          </c:marker>
          <c:cat>
            <c:strRef>
              <c:f>'F72'!$B$5:$B$15</c:f>
              <c:strCache>
                <c:ptCount val="11"/>
                <c:pt idx="0">
                  <c:v>Employee training</c:v>
                </c:pt>
                <c:pt idx="1">
                  <c:v>Acquisition of computer hardware and software</c:v>
                </c:pt>
                <c:pt idx="2">
                  <c:v>Acquisition of machinery and equipment</c:v>
                </c:pt>
                <c:pt idx="3">
                  <c:v>Implementing new business strategies or management techniques</c:v>
                </c:pt>
                <c:pt idx="4">
                  <c:v>Marketing the introduction of new goods or services</c:v>
                </c:pt>
                <c:pt idx="5">
                  <c:v>Organisational restructuring</c:v>
                </c:pt>
                <c:pt idx="6">
                  <c:v>Design (eg industrial, graphic or fashion design)</c:v>
                </c:pt>
                <c:pt idx="7">
                  <c:v>Acquisition of other knowledge (eg licences, patents or other IP)</c:v>
                </c:pt>
                <c:pt idx="8">
                  <c:v>Market research</c:v>
                </c:pt>
                <c:pt idx="9">
                  <c:v>Apply for government funding</c:v>
                </c:pt>
                <c:pt idx="10">
                  <c:v>Significant changes to marketing strategies</c:v>
                </c:pt>
              </c:strCache>
            </c:strRef>
          </c:cat>
          <c:val>
            <c:numRef>
              <c:f>'F72'!$C$5:$C$15</c:f>
              <c:numCache>
                <c:formatCode>0%</c:formatCode>
                <c:ptCount val="11"/>
                <c:pt idx="0">
                  <c:v>0.21861538461538463</c:v>
                </c:pt>
                <c:pt idx="1">
                  <c:v>0.19407692307692306</c:v>
                </c:pt>
                <c:pt idx="2">
                  <c:v>0.15284615384615385</c:v>
                </c:pt>
                <c:pt idx="3">
                  <c:v>0.14846153846153845</c:v>
                </c:pt>
                <c:pt idx="4">
                  <c:v>0.13161538461538461</c:v>
                </c:pt>
                <c:pt idx="5">
                  <c:v>9.6846153846153846E-2</c:v>
                </c:pt>
                <c:pt idx="6">
                  <c:v>7.3461538461538467E-2</c:v>
                </c:pt>
                <c:pt idx="7">
                  <c:v>5.5769230769230772E-2</c:v>
                </c:pt>
                <c:pt idx="8">
                  <c:v>8.2615384615384618E-2</c:v>
                </c:pt>
                <c:pt idx="10">
                  <c:v>6.9076923076923077E-2</c:v>
                </c:pt>
              </c:numCache>
            </c:numRef>
          </c:val>
          <c:smooth val="0"/>
          <c:extLst>
            <c:ext xmlns:c16="http://schemas.microsoft.com/office/drawing/2014/chart" uri="{C3380CC4-5D6E-409C-BE32-E72D297353CC}">
              <c16:uniqueId val="{00000001-F00B-4FC0-A5F7-E23A8183B5D5}"/>
            </c:ext>
          </c:extLst>
        </c:ser>
        <c:ser>
          <c:idx val="1"/>
          <c:order val="1"/>
          <c:tx>
            <c:strRef>
              <c:f>'F72'!$D$4</c:f>
              <c:strCache>
                <c:ptCount val="1"/>
                <c:pt idx="0">
                  <c:v>2015</c:v>
                </c:pt>
              </c:strCache>
            </c:strRef>
          </c:tx>
          <c:spPr>
            <a:ln w="25400" cap="rnd">
              <a:noFill/>
              <a:round/>
            </a:ln>
            <a:effectLst/>
          </c:spPr>
          <c:marker>
            <c:symbol val="diamond"/>
            <c:size val="8"/>
            <c:spPr>
              <a:solidFill>
                <a:srgbClr val="DC8633"/>
              </a:solidFill>
              <a:ln w="9525">
                <a:solidFill>
                  <a:sysClr val="window" lastClr="FFFFFF"/>
                </a:solidFill>
              </a:ln>
              <a:effectLst/>
            </c:spPr>
          </c:marker>
          <c:cat>
            <c:strRef>
              <c:f>'F72'!$B$5:$B$15</c:f>
              <c:strCache>
                <c:ptCount val="11"/>
                <c:pt idx="0">
                  <c:v>Employee training</c:v>
                </c:pt>
                <c:pt idx="1">
                  <c:v>Acquisition of computer hardware and software</c:v>
                </c:pt>
                <c:pt idx="2">
                  <c:v>Acquisition of machinery and equipment</c:v>
                </c:pt>
                <c:pt idx="3">
                  <c:v>Implementing new business strategies or management techniques</c:v>
                </c:pt>
                <c:pt idx="4">
                  <c:v>Marketing the introduction of new goods or services</c:v>
                </c:pt>
                <c:pt idx="5">
                  <c:v>Organisational restructuring</c:v>
                </c:pt>
                <c:pt idx="6">
                  <c:v>Design (eg industrial, graphic or fashion design)</c:v>
                </c:pt>
                <c:pt idx="7">
                  <c:v>Acquisition of other knowledge (eg licences, patents or other IP)</c:v>
                </c:pt>
                <c:pt idx="8">
                  <c:v>Market research</c:v>
                </c:pt>
                <c:pt idx="9">
                  <c:v>Apply for government funding</c:v>
                </c:pt>
                <c:pt idx="10">
                  <c:v>Significant changes to marketing strategies</c:v>
                </c:pt>
              </c:strCache>
            </c:strRef>
          </c:cat>
          <c:val>
            <c:numRef>
              <c:f>'F72'!$D$5:$D$15</c:f>
              <c:numCache>
                <c:formatCode>0%</c:formatCode>
                <c:ptCount val="11"/>
                <c:pt idx="0">
                  <c:v>0.19273207796498182</c:v>
                </c:pt>
                <c:pt idx="1">
                  <c:v>0.17733729765444334</c:v>
                </c:pt>
                <c:pt idx="2">
                  <c:v>0.12976544433432441</c:v>
                </c:pt>
                <c:pt idx="3">
                  <c:v>0.1316815328708292</c:v>
                </c:pt>
                <c:pt idx="4">
                  <c:v>0.12183680211430459</c:v>
                </c:pt>
                <c:pt idx="5">
                  <c:v>7.7964981830194915E-2</c:v>
                </c:pt>
                <c:pt idx="6">
                  <c:v>6.9705979517674266E-2</c:v>
                </c:pt>
                <c:pt idx="7">
                  <c:v>5.5632639577139084E-2</c:v>
                </c:pt>
                <c:pt idx="8">
                  <c:v>7.1622068054179061E-2</c:v>
                </c:pt>
                <c:pt idx="9">
                  <c:v>2.2926990419557317E-2</c:v>
                </c:pt>
                <c:pt idx="10">
                  <c:v>7.7304261645193259E-2</c:v>
                </c:pt>
              </c:numCache>
            </c:numRef>
          </c:val>
          <c:smooth val="0"/>
          <c:extLst xmlns:c15="http://schemas.microsoft.com/office/drawing/2012/chart">
            <c:ext xmlns:c16="http://schemas.microsoft.com/office/drawing/2014/chart" uri="{C3380CC4-5D6E-409C-BE32-E72D297353CC}">
              <c16:uniqueId val="{00000002-F00B-4FC0-A5F7-E23A8183B5D5}"/>
            </c:ext>
          </c:extLst>
        </c:ser>
        <c:dLbls>
          <c:showLegendKey val="0"/>
          <c:showVal val="0"/>
          <c:showCatName val="0"/>
          <c:showSerName val="0"/>
          <c:showPercent val="0"/>
          <c:showBubbleSize val="0"/>
        </c:dLbls>
        <c:marker val="1"/>
        <c:smooth val="0"/>
        <c:axId val="453873664"/>
        <c:axId val="453873992"/>
        <c:extLst/>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a:t>
                </a:r>
              </a:p>
            </c:rich>
          </c:tx>
          <c:layout>
            <c:manualLayout>
              <c:xMode val="edge"/>
              <c:yMode val="edge"/>
              <c:x val="9.3095881369248314E-4"/>
              <c:y val="1.4805199615010606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5.000000000000001E-2"/>
      </c:valAx>
      <c:spPr>
        <a:noFill/>
        <a:ln>
          <a:solidFill>
            <a:sysClr val="window" lastClr="FFFFFF">
              <a:lumMod val="85000"/>
            </a:sysClr>
          </a:solidFill>
        </a:ln>
        <a:effectLst/>
      </c:spPr>
    </c:plotArea>
    <c:legend>
      <c:legendPos val="b"/>
      <c:layout>
        <c:manualLayout>
          <c:xMode val="edge"/>
          <c:yMode val="edge"/>
          <c:x val="0.77187878014609002"/>
          <c:y val="3.2040255425656708E-2"/>
          <c:w val="0.21565669128699719"/>
          <c:h val="5.16175188446997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575757575772E-2"/>
          <c:y val="1.5820602913413185E-2"/>
          <c:w val="0.90156952861952866"/>
          <c:h val="0.57797728286401095"/>
        </c:manualLayout>
      </c:layout>
      <c:barChart>
        <c:barDir val="col"/>
        <c:grouping val="clustered"/>
        <c:varyColors val="0"/>
        <c:ser>
          <c:idx val="0"/>
          <c:order val="2"/>
          <c:tx>
            <c:strRef>
              <c:f>'F73'!$E$4</c:f>
              <c:strCache>
                <c:ptCount val="1"/>
                <c:pt idx="0">
                  <c:v>2021</c:v>
                </c:pt>
              </c:strCache>
            </c:strRef>
          </c:tx>
          <c:spPr>
            <a:solidFill>
              <a:srgbClr val="4298B5"/>
            </a:solidFill>
            <a:ln>
              <a:noFill/>
            </a:ln>
            <a:effectLst/>
          </c:spPr>
          <c:invertIfNegative val="0"/>
          <c:cat>
            <c:strRef>
              <c:f>'F73'!$B$5:$B$14</c:f>
              <c:strCache>
                <c:ptCount val="10"/>
                <c:pt idx="0">
                  <c:v>To increase revenue</c:v>
                </c:pt>
                <c:pt idx="1">
                  <c:v>To improve productivity</c:v>
                </c:pt>
                <c:pt idx="2">
                  <c:v>To increase responsiveness 
to customers</c:v>
                </c:pt>
                <c:pt idx="3">
                  <c:v>To reduce costs</c:v>
                </c:pt>
                <c:pt idx="4">
                  <c:v>To increase market share</c:v>
                </c:pt>
                <c:pt idx="5">
                  <c:v>To establish or exploit new 
market opportunities</c:v>
                </c:pt>
                <c:pt idx="6">
                  <c:v>To improve work safety 
standards</c:v>
                </c:pt>
                <c:pt idx="7">
                  <c:v>To reduce environmental 
impact</c:v>
                </c:pt>
                <c:pt idx="8">
                  <c:v>To replace goods or services
 being phased out</c:v>
                </c:pt>
                <c:pt idx="9">
                  <c:v>To reduce energy consumption</c:v>
                </c:pt>
              </c:strCache>
            </c:strRef>
          </c:cat>
          <c:val>
            <c:numRef>
              <c:f>'F73'!$E$5:$E$14</c:f>
              <c:numCache>
                <c:formatCode>0%</c:formatCode>
                <c:ptCount val="10"/>
                <c:pt idx="0">
                  <c:v>0.88482222886166717</c:v>
                </c:pt>
                <c:pt idx="1">
                  <c:v>0.79674675421578867</c:v>
                </c:pt>
                <c:pt idx="2">
                  <c:v>0.74927602499618962</c:v>
                </c:pt>
                <c:pt idx="3">
                  <c:v>0.66681621055779872</c:v>
                </c:pt>
                <c:pt idx="4">
                  <c:v>0.6385504035448647</c:v>
                </c:pt>
                <c:pt idx="5">
                  <c:v>0.54152463588472266</c:v>
                </c:pt>
                <c:pt idx="6">
                  <c:v>0.49597647787062826</c:v>
                </c:pt>
                <c:pt idx="7">
                  <c:v>0.34762873689153234</c:v>
                </c:pt>
                <c:pt idx="8">
                  <c:v>0.27104851330203444</c:v>
                </c:pt>
                <c:pt idx="9">
                  <c:v>0.25176581384398056</c:v>
                </c:pt>
              </c:numCache>
            </c:numRef>
          </c:val>
          <c:extLst>
            <c:ext xmlns:c16="http://schemas.microsoft.com/office/drawing/2014/chart" uri="{C3380CC4-5D6E-409C-BE32-E72D297353CC}">
              <c16:uniqueId val="{00000000-7FD3-417E-A51D-7277EAA43AD5}"/>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'F73'!$C$4</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'F73'!$B$5:$B$14</c:f>
              <c:strCache>
                <c:ptCount val="10"/>
                <c:pt idx="0">
                  <c:v>To increase revenue</c:v>
                </c:pt>
                <c:pt idx="1">
                  <c:v>To improve productivity</c:v>
                </c:pt>
                <c:pt idx="2">
                  <c:v>To increase responsiveness 
to customers</c:v>
                </c:pt>
                <c:pt idx="3">
                  <c:v>To reduce costs</c:v>
                </c:pt>
                <c:pt idx="4">
                  <c:v>To increase market share</c:v>
                </c:pt>
                <c:pt idx="5">
                  <c:v>To establish or exploit new 
market opportunities</c:v>
                </c:pt>
                <c:pt idx="6">
                  <c:v>To improve work safety 
standards</c:v>
                </c:pt>
                <c:pt idx="7">
                  <c:v>To reduce environmental 
impact</c:v>
                </c:pt>
                <c:pt idx="8">
                  <c:v>To replace goods or services
 being phased out</c:v>
                </c:pt>
                <c:pt idx="9">
                  <c:v>To reduce energy consumption</c:v>
                </c:pt>
              </c:strCache>
            </c:strRef>
          </c:cat>
          <c:val>
            <c:numRef>
              <c:f>'F73'!$C$5:$C$14</c:f>
              <c:numCache>
                <c:formatCode>0%</c:formatCode>
                <c:ptCount val="10"/>
                <c:pt idx="0">
                  <c:v>0.90832845718743904</c:v>
                </c:pt>
                <c:pt idx="1">
                  <c:v>0.7941747572815534</c:v>
                </c:pt>
                <c:pt idx="2">
                  <c:v>0.76533018867924529</c:v>
                </c:pt>
                <c:pt idx="3">
                  <c:v>0.69385365853658532</c:v>
                </c:pt>
                <c:pt idx="4">
                  <c:v>0.72793826671943018</c:v>
                </c:pt>
                <c:pt idx="5">
                  <c:v>0.62514922403501794</c:v>
                </c:pt>
                <c:pt idx="6">
                  <c:v>0.41481334392374902</c:v>
                </c:pt>
                <c:pt idx="7">
                  <c:v>0.27649306253770362</c:v>
                </c:pt>
                <c:pt idx="8">
                  <c:v>0.26609356257497002</c:v>
                </c:pt>
                <c:pt idx="9">
                  <c:v>0.26148267526188557</c:v>
                </c:pt>
              </c:numCache>
            </c:numRef>
          </c:val>
          <c:smooth val="0"/>
          <c:extLst>
            <c:ext xmlns:c16="http://schemas.microsoft.com/office/drawing/2014/chart" uri="{C3380CC4-5D6E-409C-BE32-E72D297353CC}">
              <c16:uniqueId val="{00000001-7FD3-417E-A51D-7277EAA43AD5}"/>
            </c:ext>
          </c:extLst>
        </c:ser>
        <c:ser>
          <c:idx val="1"/>
          <c:order val="1"/>
          <c:tx>
            <c:strRef>
              <c:f>'F73'!$D$4</c:f>
              <c:strCache>
                <c:ptCount val="1"/>
                <c:pt idx="0">
                  <c:v>2015</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'F73'!$B$5:$B$14</c:f>
              <c:strCache>
                <c:ptCount val="10"/>
                <c:pt idx="0">
                  <c:v>To increase revenue</c:v>
                </c:pt>
                <c:pt idx="1">
                  <c:v>To improve productivity</c:v>
                </c:pt>
                <c:pt idx="2">
                  <c:v>To increase responsiveness 
to customers</c:v>
                </c:pt>
                <c:pt idx="3">
                  <c:v>To reduce costs</c:v>
                </c:pt>
                <c:pt idx="4">
                  <c:v>To increase market share</c:v>
                </c:pt>
                <c:pt idx="5">
                  <c:v>To establish or exploit new 
market opportunities</c:v>
                </c:pt>
                <c:pt idx="6">
                  <c:v>To improve work safety 
standards</c:v>
                </c:pt>
                <c:pt idx="7">
                  <c:v>To reduce environmental 
impact</c:v>
                </c:pt>
                <c:pt idx="8">
                  <c:v>To replace goods or services
 being phased out</c:v>
                </c:pt>
                <c:pt idx="9">
                  <c:v>To reduce energy consumption</c:v>
                </c:pt>
              </c:strCache>
            </c:strRef>
          </c:cat>
          <c:val>
            <c:numRef>
              <c:f>'F73'!$D$5:$D$14</c:f>
              <c:numCache>
                <c:formatCode>0%</c:formatCode>
                <c:ptCount val="10"/>
                <c:pt idx="0">
                  <c:v>0.86737266767523957</c:v>
                </c:pt>
                <c:pt idx="1">
                  <c:v>0.75673854447439348</c:v>
                </c:pt>
                <c:pt idx="2">
                  <c:v>0.74597464885234666</c:v>
                </c:pt>
                <c:pt idx="3">
                  <c:v>0.65601217656012178</c:v>
                </c:pt>
                <c:pt idx="4">
                  <c:v>0.68668272539573294</c:v>
                </c:pt>
                <c:pt idx="5">
                  <c:v>0.56273963053328691</c:v>
                </c:pt>
                <c:pt idx="6">
                  <c:v>0.43336794738663897</c:v>
                </c:pt>
                <c:pt idx="7">
                  <c:v>0.2281227946365561</c:v>
                </c:pt>
                <c:pt idx="8">
                  <c:v>0.23668639053254437</c:v>
                </c:pt>
                <c:pt idx="9">
                  <c:v>0.20348530188347122</c:v>
                </c:pt>
              </c:numCache>
            </c:numRef>
          </c:val>
          <c:smooth val="0"/>
          <c:extLst>
            <c:ext xmlns:c16="http://schemas.microsoft.com/office/drawing/2014/chart" uri="{C3380CC4-5D6E-409C-BE32-E72D297353CC}">
              <c16:uniqueId val="{00000002-7FD3-417E-A51D-7277EAA43AD5}"/>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with innovation activity</a:t>
                </a:r>
              </a:p>
            </c:rich>
          </c:tx>
          <c:layout>
            <c:manualLayout>
              <c:xMode val="edge"/>
              <c:yMode val="edge"/>
              <c:x val="9.3095881369248314E-4"/>
              <c:y val="1.4805199615010606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73415679891055718"/>
          <c:y val="2.3622378267249257E-2"/>
          <c:w val="0.22617068865193729"/>
          <c:h val="4.810181926568605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575757575772E-2"/>
          <c:y val="1.8264893986109202E-2"/>
          <c:w val="0.90156952861952866"/>
          <c:h val="0.54525530444190662"/>
        </c:manualLayout>
      </c:layout>
      <c:barChart>
        <c:barDir val="col"/>
        <c:grouping val="clustered"/>
        <c:varyColors val="0"/>
        <c:ser>
          <c:idx val="0"/>
          <c:order val="2"/>
          <c:tx>
            <c:strRef>
              <c:f>'F74'!$E$4</c:f>
              <c:strCache>
                <c:ptCount val="1"/>
                <c:pt idx="0">
                  <c:v>2021</c:v>
                </c:pt>
              </c:strCache>
            </c:strRef>
          </c:tx>
          <c:spPr>
            <a:solidFill>
              <a:srgbClr val="4298B5"/>
            </a:solidFill>
            <a:ln>
              <a:noFill/>
            </a:ln>
            <a:effectLst/>
          </c:spPr>
          <c:invertIfNegative val="0"/>
          <c:cat>
            <c:strRef>
              <c:f>'F74'!$B$5:$B$17</c:f>
              <c:strCache>
                <c:ptCount val="13"/>
                <c:pt idx="0">
                  <c:v>New staff</c:v>
                </c:pt>
                <c:pt idx="1">
                  <c:v>Existing staff</c:v>
                </c:pt>
                <c:pt idx="2">
                  <c:v>Customers</c:v>
                </c:pt>
                <c:pt idx="3">
                  <c:v>Suppliers</c:v>
                </c:pt>
                <c:pt idx="4">
                  <c:v>Other businesses</c:v>
                </c:pt>
                <c:pt idx="5">
                  <c:v>Professional advisors, consultants, banks or accountants</c:v>
                </c:pt>
                <c:pt idx="6">
                  <c:v>Books, journals, patent 
disclosures or Internet</c:v>
                </c:pt>
                <c:pt idx="7">
                  <c:v>Conferences, trade shows or exhibitions</c:v>
                </c:pt>
                <c:pt idx="8">
                  <c:v>Industry or employer 
organisations</c:v>
                </c:pt>
                <c:pt idx="9">
                  <c:v>Universities or polytechnics</c:v>
                </c:pt>
                <c:pt idx="10">
                  <c:v>CRIs, other research institutes
 or associations</c:v>
                </c:pt>
                <c:pt idx="11">
                  <c:v>Government agencies</c:v>
                </c:pt>
                <c:pt idx="12">
                  <c:v>Overseas sources</c:v>
                </c:pt>
              </c:strCache>
            </c:strRef>
          </c:cat>
          <c:val>
            <c:numRef>
              <c:f>'F74'!$E$5:$E$17</c:f>
              <c:numCache>
                <c:formatCode>0%</c:formatCode>
                <c:ptCount val="13"/>
                <c:pt idx="0">
                  <c:v>0.57753550423181754</c:v>
                </c:pt>
                <c:pt idx="1">
                  <c:v>0.74068300977752588</c:v>
                </c:pt>
                <c:pt idx="2">
                  <c:v>0.59015216767154755</c:v>
                </c:pt>
                <c:pt idx="3">
                  <c:v>0.50161148549663048</c:v>
                </c:pt>
                <c:pt idx="4">
                  <c:v>0.48503260225251926</c:v>
                </c:pt>
                <c:pt idx="5">
                  <c:v>0.5210388856645386</c:v>
                </c:pt>
                <c:pt idx="6">
                  <c:v>0.4337186608617325</c:v>
                </c:pt>
                <c:pt idx="7">
                  <c:v>0.31356932153392331</c:v>
                </c:pt>
                <c:pt idx="8">
                  <c:v>0.33989637305699483</c:v>
                </c:pt>
                <c:pt idx="9">
                  <c:v>8.9147286821705432E-2</c:v>
                </c:pt>
                <c:pt idx="10">
                  <c:v>8.2294638834659858E-2</c:v>
                </c:pt>
                <c:pt idx="11">
                  <c:v>0.16213017751479289</c:v>
                </c:pt>
                <c:pt idx="12">
                  <c:v>0.23131567263578512</c:v>
                </c:pt>
              </c:numCache>
            </c:numRef>
          </c:val>
          <c:extLst>
            <c:ext xmlns:c16="http://schemas.microsoft.com/office/drawing/2014/chart" uri="{C3380CC4-5D6E-409C-BE32-E72D297353CC}">
              <c16:uniqueId val="{00000000-A850-4EAD-AAB8-E2E770D1CFA0}"/>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'F74'!$C$4</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'F74'!$B$5:$B$17</c:f>
              <c:strCache>
                <c:ptCount val="13"/>
                <c:pt idx="0">
                  <c:v>New staff</c:v>
                </c:pt>
                <c:pt idx="1">
                  <c:v>Existing staff</c:v>
                </c:pt>
                <c:pt idx="2">
                  <c:v>Customers</c:v>
                </c:pt>
                <c:pt idx="3">
                  <c:v>Suppliers</c:v>
                </c:pt>
                <c:pt idx="4">
                  <c:v>Other businesses</c:v>
                </c:pt>
                <c:pt idx="5">
                  <c:v>Professional advisors, consultants, banks or accountants</c:v>
                </c:pt>
                <c:pt idx="6">
                  <c:v>Books, journals, patent 
disclosures or Internet</c:v>
                </c:pt>
                <c:pt idx="7">
                  <c:v>Conferences, trade shows or exhibitions</c:v>
                </c:pt>
                <c:pt idx="8">
                  <c:v>Industry or employer 
organisations</c:v>
                </c:pt>
                <c:pt idx="9">
                  <c:v>Universities or polytechnics</c:v>
                </c:pt>
                <c:pt idx="10">
                  <c:v>CRIs, other research institutes
 or associations</c:v>
                </c:pt>
                <c:pt idx="11">
                  <c:v>Government agencies</c:v>
                </c:pt>
                <c:pt idx="12">
                  <c:v>Overseas sources</c:v>
                </c:pt>
              </c:strCache>
            </c:strRef>
          </c:cat>
          <c:val>
            <c:numRef>
              <c:f>'F74'!$C$5:$C$17</c:f>
              <c:numCache>
                <c:formatCode>0%</c:formatCode>
                <c:ptCount val="13"/>
                <c:pt idx="0">
                  <c:v>0.5253481894150418</c:v>
                </c:pt>
                <c:pt idx="1">
                  <c:v>0.74489417007055325</c:v>
                </c:pt>
                <c:pt idx="2">
                  <c:v>0.61191806331471132</c:v>
                </c:pt>
                <c:pt idx="3">
                  <c:v>0.51479069767441865</c:v>
                </c:pt>
                <c:pt idx="4">
                  <c:v>0.65155131264916466</c:v>
                </c:pt>
                <c:pt idx="5">
                  <c:v>0.47608453837597331</c:v>
                </c:pt>
                <c:pt idx="6">
                  <c:v>0.44724379617351773</c:v>
                </c:pt>
                <c:pt idx="7">
                  <c:v>0.50468164794007486</c:v>
                </c:pt>
                <c:pt idx="8">
                  <c:v>0.33257618777209919</c:v>
                </c:pt>
                <c:pt idx="9">
                  <c:v>9.1030026605853284E-2</c:v>
                </c:pt>
                <c:pt idx="10">
                  <c:v>6.4940011426394967E-2</c:v>
                </c:pt>
                <c:pt idx="11">
                  <c:v>0.12796658439339281</c:v>
                </c:pt>
                <c:pt idx="12">
                  <c:v>0</c:v>
                </c:pt>
              </c:numCache>
            </c:numRef>
          </c:val>
          <c:smooth val="0"/>
          <c:extLst>
            <c:ext xmlns:c16="http://schemas.microsoft.com/office/drawing/2014/chart" uri="{C3380CC4-5D6E-409C-BE32-E72D297353CC}">
              <c16:uniqueId val="{00000001-A850-4EAD-AAB8-E2E770D1CFA0}"/>
            </c:ext>
          </c:extLst>
        </c:ser>
        <c:ser>
          <c:idx val="1"/>
          <c:order val="1"/>
          <c:tx>
            <c:strRef>
              <c:f>'F74'!$D$4</c:f>
              <c:strCache>
                <c:ptCount val="1"/>
                <c:pt idx="0">
                  <c:v>2015</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'F74'!$B$5:$B$17</c:f>
              <c:strCache>
                <c:ptCount val="13"/>
                <c:pt idx="0">
                  <c:v>New staff</c:v>
                </c:pt>
                <c:pt idx="1">
                  <c:v>Existing staff</c:v>
                </c:pt>
                <c:pt idx="2">
                  <c:v>Customers</c:v>
                </c:pt>
                <c:pt idx="3">
                  <c:v>Suppliers</c:v>
                </c:pt>
                <c:pt idx="4">
                  <c:v>Other businesses</c:v>
                </c:pt>
                <c:pt idx="5">
                  <c:v>Professional advisors, consultants, banks or accountants</c:v>
                </c:pt>
                <c:pt idx="6">
                  <c:v>Books, journals, patent 
disclosures or Internet</c:v>
                </c:pt>
                <c:pt idx="7">
                  <c:v>Conferences, trade shows or exhibitions</c:v>
                </c:pt>
                <c:pt idx="8">
                  <c:v>Industry or employer 
organisations</c:v>
                </c:pt>
                <c:pt idx="9">
                  <c:v>Universities or polytechnics</c:v>
                </c:pt>
                <c:pt idx="10">
                  <c:v>CRIs, other research institutes
 or associations</c:v>
                </c:pt>
                <c:pt idx="11">
                  <c:v>Government agencies</c:v>
                </c:pt>
                <c:pt idx="12">
                  <c:v>Overseas sources</c:v>
                </c:pt>
              </c:strCache>
            </c:strRef>
          </c:cat>
          <c:val>
            <c:numRef>
              <c:f>'F74'!$D$5:$D$17</c:f>
              <c:numCache>
                <c:formatCode>0%</c:formatCode>
                <c:ptCount val="13"/>
                <c:pt idx="0">
                  <c:v>0.52270890577016327</c:v>
                </c:pt>
                <c:pt idx="1">
                  <c:v>0.7191011235955056</c:v>
                </c:pt>
                <c:pt idx="2">
                  <c:v>0.58501628664495109</c:v>
                </c:pt>
                <c:pt idx="3">
                  <c:v>0.49065573770491805</c:v>
                </c:pt>
                <c:pt idx="4">
                  <c:v>0.44165411016239747</c:v>
                </c:pt>
                <c:pt idx="5">
                  <c:v>0.50220985431330822</c:v>
                </c:pt>
                <c:pt idx="6">
                  <c:v>0.47035175879396984</c:v>
                </c:pt>
                <c:pt idx="7">
                  <c:v>0.4561491096688301</c:v>
                </c:pt>
                <c:pt idx="8">
                  <c:v>0.31200671704450039</c:v>
                </c:pt>
                <c:pt idx="9">
                  <c:v>0.10226320201173512</c:v>
                </c:pt>
                <c:pt idx="10">
                  <c:v>7.1536778320148126E-2</c:v>
                </c:pt>
                <c:pt idx="11">
                  <c:v>0.10489747500423657</c:v>
                </c:pt>
                <c:pt idx="12">
                  <c:v>0.24551607445008461</c:v>
                </c:pt>
              </c:numCache>
            </c:numRef>
          </c:val>
          <c:smooth val="0"/>
          <c:extLst>
            <c:ext xmlns:c16="http://schemas.microsoft.com/office/drawing/2014/chart" uri="{C3380CC4-5D6E-409C-BE32-E72D297353CC}">
              <c16:uniqueId val="{00000002-A850-4EAD-AAB8-E2E770D1CFA0}"/>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Percentage of businesses with innovation activity</a:t>
                </a:r>
              </a:p>
            </c:rich>
          </c:tx>
          <c:layout>
            <c:manualLayout>
              <c:xMode val="edge"/>
              <c:yMode val="edge"/>
              <c:x val="9.3095881369248314E-4"/>
              <c:y val="1.4805199615010606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75078647341095672"/>
          <c:y val="2.3622378267249257E-2"/>
          <c:w val="0.2126026169757059"/>
          <c:h val="4.862794428867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254693881228754"/>
          <c:y val="4.9697490998123657E-2"/>
          <c:w val="0.80598406501940623"/>
          <c:h val="0.80305413883964538"/>
        </c:manualLayout>
      </c:layout>
      <c:barChart>
        <c:barDir val="col"/>
        <c:grouping val="clustered"/>
        <c:varyColors val="0"/>
        <c:ser>
          <c:idx val="2"/>
          <c:order val="2"/>
          <c:tx>
            <c:strRef>
              <c:f>'F75'!$A$7</c:f>
              <c:strCache>
                <c:ptCount val="1"/>
                <c:pt idx="0">
                  <c:v>2021</c:v>
                </c:pt>
              </c:strCache>
            </c:strRef>
          </c:tx>
          <c:spPr>
            <a:solidFill>
              <a:srgbClr val="4298B5"/>
            </a:solidFill>
            <a:ln>
              <a:noFill/>
            </a:ln>
            <a:effectLst/>
          </c:spPr>
          <c:invertIfNegative val="0"/>
          <c:cat>
            <c:strRef>
              <c:f>'F75'!$B$4:$F$4</c:f>
              <c:strCache>
                <c:ptCount val="5"/>
                <c:pt idx="0">
                  <c:v>6-19 employees</c:v>
                </c:pt>
                <c:pt idx="1">
                  <c:v>20-49 employees</c:v>
                </c:pt>
                <c:pt idx="2">
                  <c:v>50-99 employees</c:v>
                </c:pt>
                <c:pt idx="3">
                  <c:v>100+ employees</c:v>
                </c:pt>
                <c:pt idx="4">
                  <c:v>Overall</c:v>
                </c:pt>
              </c:strCache>
            </c:strRef>
          </c:cat>
          <c:val>
            <c:numRef>
              <c:f>'F75'!$B$7:$F$7</c:f>
              <c:numCache>
                <c:formatCode>0%</c:formatCode>
                <c:ptCount val="5"/>
                <c:pt idx="0">
                  <c:v>0.20725604670558798</c:v>
                </c:pt>
                <c:pt idx="1">
                  <c:v>0.20694864048338368</c:v>
                </c:pt>
                <c:pt idx="2">
                  <c:v>0.29274004683840749</c:v>
                </c:pt>
                <c:pt idx="3">
                  <c:v>0.33608815426997246</c:v>
                </c:pt>
                <c:pt idx="4">
                  <c:v>0.21924746743849494</c:v>
                </c:pt>
              </c:numCache>
            </c:numRef>
          </c:val>
          <c:extLst>
            <c:ext xmlns:c16="http://schemas.microsoft.com/office/drawing/2014/chart" uri="{C3380CC4-5D6E-409C-BE32-E72D297353CC}">
              <c16:uniqueId val="{00000000-19BC-49DD-A906-94398BD04608}"/>
            </c:ext>
          </c:extLst>
        </c:ser>
        <c:dLbls>
          <c:showLegendKey val="0"/>
          <c:showVal val="0"/>
          <c:showCatName val="0"/>
          <c:showSerName val="0"/>
          <c:showPercent val="0"/>
          <c:showBubbleSize val="0"/>
        </c:dLbls>
        <c:gapWidth val="150"/>
        <c:overlap val="-27"/>
        <c:axId val="786770528"/>
        <c:axId val="786765936"/>
      </c:barChart>
      <c:lineChart>
        <c:grouping val="standard"/>
        <c:varyColors val="0"/>
        <c:ser>
          <c:idx val="0"/>
          <c:order val="0"/>
          <c:tx>
            <c:strRef>
              <c:f>'F75'!$A$5</c:f>
              <c:strCache>
                <c:ptCount val="1"/>
                <c:pt idx="0">
                  <c:v>2007</c:v>
                </c:pt>
              </c:strCache>
            </c:strRef>
          </c:tx>
          <c:spPr>
            <a:ln w="28575" cap="rnd">
              <a:noFill/>
              <a:round/>
            </a:ln>
            <a:effectLst/>
          </c:spPr>
          <c:marker>
            <c:symbol val="diamond"/>
            <c:size val="9"/>
            <c:spPr>
              <a:solidFill>
                <a:srgbClr val="A8AD00"/>
              </a:solidFill>
              <a:ln w="9525">
                <a:solidFill>
                  <a:sysClr val="window" lastClr="FFFFFF"/>
                </a:solidFill>
              </a:ln>
              <a:effectLst/>
            </c:spPr>
          </c:marker>
          <c:cat>
            <c:strRef>
              <c:f>'F75'!$B$4:$F$4</c:f>
              <c:strCache>
                <c:ptCount val="5"/>
                <c:pt idx="0">
                  <c:v>6-19 employees</c:v>
                </c:pt>
                <c:pt idx="1">
                  <c:v>20-49 employees</c:v>
                </c:pt>
                <c:pt idx="2">
                  <c:v>50-99 employees</c:v>
                </c:pt>
                <c:pt idx="3">
                  <c:v>100+ employees</c:v>
                </c:pt>
                <c:pt idx="4">
                  <c:v>Overall</c:v>
                </c:pt>
              </c:strCache>
            </c:strRef>
          </c:cat>
          <c:val>
            <c:numRef>
              <c:f>'F75'!$B$5:$F$5</c:f>
              <c:numCache>
                <c:formatCode>0%</c:formatCode>
                <c:ptCount val="5"/>
                <c:pt idx="0">
                  <c:v>0.21652803863697342</c:v>
                </c:pt>
                <c:pt idx="1">
                  <c:v>0.23402340234023403</c:v>
                </c:pt>
                <c:pt idx="2">
                  <c:v>0.29714285714285715</c:v>
                </c:pt>
                <c:pt idx="3">
                  <c:v>0.33130699088145898</c:v>
                </c:pt>
                <c:pt idx="4">
                  <c:v>0.23201015044408194</c:v>
                </c:pt>
              </c:numCache>
            </c:numRef>
          </c:val>
          <c:smooth val="0"/>
          <c:extLst>
            <c:ext xmlns:c16="http://schemas.microsoft.com/office/drawing/2014/chart" uri="{C3380CC4-5D6E-409C-BE32-E72D297353CC}">
              <c16:uniqueId val="{00000001-19BC-49DD-A906-94398BD04608}"/>
            </c:ext>
          </c:extLst>
        </c:ser>
        <c:ser>
          <c:idx val="1"/>
          <c:order val="1"/>
          <c:tx>
            <c:strRef>
              <c:f>'F75'!$A$6</c:f>
              <c:strCache>
                <c:ptCount val="1"/>
                <c:pt idx="0">
                  <c:v>2015</c:v>
                </c:pt>
              </c:strCache>
            </c:strRef>
          </c:tx>
          <c:spPr>
            <a:ln w="28575" cap="rnd">
              <a:noFill/>
              <a:round/>
            </a:ln>
            <a:effectLst/>
          </c:spPr>
          <c:marker>
            <c:symbol val="diamond"/>
            <c:size val="9"/>
            <c:spPr>
              <a:solidFill>
                <a:srgbClr val="DC8633"/>
              </a:solidFill>
              <a:ln w="9525">
                <a:solidFill>
                  <a:sysClr val="window" lastClr="FFFFFF"/>
                </a:solidFill>
              </a:ln>
              <a:effectLst/>
            </c:spPr>
          </c:marker>
          <c:cat>
            <c:strRef>
              <c:f>'F75'!$B$4:$F$4</c:f>
              <c:strCache>
                <c:ptCount val="5"/>
                <c:pt idx="0">
                  <c:v>6-19 employees</c:v>
                </c:pt>
                <c:pt idx="1">
                  <c:v>20-49 employees</c:v>
                </c:pt>
                <c:pt idx="2">
                  <c:v>50-99 employees</c:v>
                </c:pt>
                <c:pt idx="3">
                  <c:v>100+ employees</c:v>
                </c:pt>
                <c:pt idx="4">
                  <c:v>Overall</c:v>
                </c:pt>
              </c:strCache>
            </c:strRef>
          </c:cat>
          <c:val>
            <c:numRef>
              <c:f>'F75'!$B$6:$F$6</c:f>
              <c:numCache>
                <c:formatCode>0%</c:formatCode>
                <c:ptCount val="5"/>
                <c:pt idx="0">
                  <c:v>0.20550417324610873</c:v>
                </c:pt>
                <c:pt idx="1">
                  <c:v>0.24439102564102563</c:v>
                </c:pt>
                <c:pt idx="2">
                  <c:v>0.29973474801061006</c:v>
                </c:pt>
                <c:pt idx="3">
                  <c:v>0.35258358662613981</c:v>
                </c:pt>
                <c:pt idx="4">
                  <c:v>0.22624080162830751</c:v>
                </c:pt>
              </c:numCache>
            </c:numRef>
          </c:val>
          <c:smooth val="0"/>
          <c:extLst>
            <c:ext xmlns:c16="http://schemas.microsoft.com/office/drawing/2014/chart" uri="{C3380CC4-5D6E-409C-BE32-E72D297353CC}">
              <c16:uniqueId val="{00000002-19BC-49DD-A906-94398BD04608}"/>
            </c:ext>
          </c:extLst>
        </c:ser>
        <c:dLbls>
          <c:showLegendKey val="0"/>
          <c:showVal val="0"/>
          <c:showCatName val="0"/>
          <c:showSerName val="0"/>
          <c:showPercent val="0"/>
          <c:showBubbleSize val="0"/>
        </c:dLbls>
        <c:marker val="1"/>
        <c:smooth val="0"/>
        <c:axId val="786770528"/>
        <c:axId val="786765936"/>
      </c:line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businesses</a:t>
                </a:r>
              </a:p>
            </c:rich>
          </c:tx>
          <c:layout>
            <c:manualLayout>
              <c:xMode val="edge"/>
              <c:yMode val="edge"/>
              <c:x val="1.4166679806906057E-3"/>
              <c:y val="0.14315306945206105"/>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majorUnit val="5.000000000000001E-2"/>
      </c:valAx>
      <c:spPr>
        <a:noFill/>
        <a:ln>
          <a:noFill/>
        </a:ln>
        <a:effectLst/>
      </c:spPr>
    </c:plotArea>
    <c:legend>
      <c:legendPos val="b"/>
      <c:layout>
        <c:manualLayout>
          <c:xMode val="edge"/>
          <c:yMode val="edge"/>
          <c:x val="0.20563063012328547"/>
          <c:y val="6.6611998637757713E-2"/>
          <c:w val="0.35415145214662708"/>
          <c:h val="8.40443778184987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100">
          <a:latin typeface="AvenirMaoriLight" panose="020B0402020203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78058297651857"/>
          <c:y val="3.9238200311995652E-2"/>
          <c:w val="0.83964179567974262"/>
          <c:h val="0.74940609037537786"/>
        </c:manualLayout>
      </c:layout>
      <c:barChart>
        <c:barDir val="col"/>
        <c:grouping val="clustered"/>
        <c:varyColors val="0"/>
        <c:ser>
          <c:idx val="0"/>
          <c:order val="0"/>
          <c:tx>
            <c:strRef>
              <c:f>'F76'!$C$4</c:f>
              <c:strCache>
                <c:ptCount val="1"/>
                <c:pt idx="0">
                  <c:v>New Zealand</c:v>
                </c:pt>
              </c:strCache>
            </c:strRef>
          </c:tx>
          <c:spPr>
            <a:solidFill>
              <a:srgbClr val="4298B5"/>
            </a:solidFill>
            <a:ln>
              <a:noFill/>
            </a:ln>
            <a:effectLst/>
          </c:spPr>
          <c:invertIfNegative val="0"/>
          <c:cat>
            <c:strRef>
              <c:f>'F76'!$B$5:$B$9</c:f>
              <c:strCache>
                <c:ptCount val="5"/>
                <c:pt idx="0">
                  <c:v>Customers</c:v>
                </c:pt>
                <c:pt idx="1">
                  <c:v>Suppliers</c:v>
                </c:pt>
                <c:pt idx="2">
                  <c:v>Other businesses</c:v>
                </c:pt>
                <c:pt idx="3">
                  <c:v>Universities or polytechnics</c:v>
                </c:pt>
                <c:pt idx="4">
                  <c:v>CRIs, other research insitutes or  associations</c:v>
                </c:pt>
              </c:strCache>
            </c:strRef>
          </c:cat>
          <c:val>
            <c:numRef>
              <c:f>'F76'!$C$5:$C$9</c:f>
              <c:numCache>
                <c:formatCode>0%</c:formatCode>
                <c:ptCount val="5"/>
                <c:pt idx="0">
                  <c:v>0.32739273927392737</c:v>
                </c:pt>
                <c:pt idx="1">
                  <c:v>0.38679867986798677</c:v>
                </c:pt>
                <c:pt idx="2">
                  <c:v>0.3570957095709571</c:v>
                </c:pt>
                <c:pt idx="3">
                  <c:v>8.1188118811881191E-2</c:v>
                </c:pt>
                <c:pt idx="4">
                  <c:v>0.10297029702970296</c:v>
                </c:pt>
              </c:numCache>
            </c:numRef>
          </c:val>
          <c:extLst>
            <c:ext xmlns:c16="http://schemas.microsoft.com/office/drawing/2014/chart" uri="{C3380CC4-5D6E-409C-BE32-E72D297353CC}">
              <c16:uniqueId val="{00000000-C1A1-41A2-A195-B03333D192CC}"/>
            </c:ext>
          </c:extLst>
        </c:ser>
        <c:ser>
          <c:idx val="1"/>
          <c:order val="1"/>
          <c:tx>
            <c:strRef>
              <c:f>'F76'!$D$4</c:f>
              <c:strCache>
                <c:ptCount val="1"/>
                <c:pt idx="0">
                  <c:v>Overseas</c:v>
                </c:pt>
              </c:strCache>
            </c:strRef>
          </c:tx>
          <c:spPr>
            <a:solidFill>
              <a:srgbClr val="4298B5">
                <a:lumMod val="40000"/>
                <a:lumOff val="60000"/>
              </a:srgbClr>
            </a:solidFill>
            <a:ln>
              <a:noFill/>
            </a:ln>
            <a:effectLst/>
          </c:spPr>
          <c:invertIfNegative val="0"/>
          <c:cat>
            <c:strRef>
              <c:f>'F76'!$B$5:$B$9</c:f>
              <c:strCache>
                <c:ptCount val="5"/>
                <c:pt idx="0">
                  <c:v>Customers</c:v>
                </c:pt>
                <c:pt idx="1">
                  <c:v>Suppliers</c:v>
                </c:pt>
                <c:pt idx="2">
                  <c:v>Other businesses</c:v>
                </c:pt>
                <c:pt idx="3">
                  <c:v>Universities or polytechnics</c:v>
                </c:pt>
                <c:pt idx="4">
                  <c:v>CRIs, other research insitutes or  associations</c:v>
                </c:pt>
              </c:strCache>
            </c:strRef>
          </c:cat>
          <c:val>
            <c:numRef>
              <c:f>'F76'!$D$5:$D$9</c:f>
              <c:numCache>
                <c:formatCode>0%</c:formatCode>
                <c:ptCount val="5"/>
                <c:pt idx="0">
                  <c:v>4.6864686468646867E-2</c:v>
                </c:pt>
                <c:pt idx="1">
                  <c:v>0.10693069306930693</c:v>
                </c:pt>
                <c:pt idx="2">
                  <c:v>5.4125412541254123E-2</c:v>
                </c:pt>
                <c:pt idx="3">
                  <c:v>4.6864686468646867E-2</c:v>
                </c:pt>
                <c:pt idx="4">
                  <c:v>2.3762376237623763E-2</c:v>
                </c:pt>
              </c:numCache>
            </c:numRef>
          </c:val>
          <c:extLst>
            <c:ext xmlns:c16="http://schemas.microsoft.com/office/drawing/2014/chart" uri="{C3380CC4-5D6E-409C-BE32-E72D297353CC}">
              <c16:uniqueId val="{00000001-C1A1-41A2-A195-B03333D192C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max val="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businesses with co-opertive arrangements</a:t>
                </a:r>
              </a:p>
            </c:rich>
          </c:tx>
          <c:layout>
            <c:manualLayout>
              <c:xMode val="edge"/>
              <c:yMode val="edge"/>
              <c:x val="4.281586816758198E-3"/>
              <c:y val="8.2995952543995902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36234820956910507"/>
          <c:y val="0.93549627475840558"/>
          <c:w val="0.28816410159473832"/>
          <c:h val="6.450372524159440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389497576148178"/>
          <c:y val="1.8235457121644656E-2"/>
          <c:w val="0.80672583854064506"/>
          <c:h val="0.80268229478929343"/>
        </c:manualLayout>
      </c:layout>
      <c:barChart>
        <c:barDir val="col"/>
        <c:grouping val="clustered"/>
        <c:varyColors val="0"/>
        <c:ser>
          <c:idx val="0"/>
          <c:order val="2"/>
          <c:tx>
            <c:strRef>
              <c:f>'F77'!$C$6</c:f>
              <c:strCache>
                <c:ptCount val="1"/>
                <c:pt idx="0">
                  <c:v>2021</c:v>
                </c:pt>
              </c:strCache>
            </c:strRef>
          </c:tx>
          <c:spPr>
            <a:solidFill>
              <a:srgbClr val="4298B5"/>
            </a:solidFill>
            <a:ln>
              <a:noFill/>
            </a:ln>
            <a:effectLst/>
          </c:spPr>
          <c:invertIfNegative val="0"/>
          <c:cat>
            <c:strRef>
              <c:f>'F77'!$D$3:$I$3</c:f>
              <c:strCache>
                <c:ptCount val="6"/>
                <c:pt idx="0">
                  <c:v>Joint marketing or distribution</c:v>
                </c:pt>
                <c:pt idx="1">
                  <c:v>Joint training</c:v>
                </c:pt>
                <c:pt idx="2">
                  <c:v>Joint R&amp;D</c:v>
                </c:pt>
                <c:pt idx="3">
                  <c:v>Joint prototype development</c:v>
                </c:pt>
                <c:pt idx="4">
                  <c:v>Joint production</c:v>
                </c:pt>
                <c:pt idx="5">
                  <c:v>Other</c:v>
                </c:pt>
              </c:strCache>
            </c:strRef>
          </c:cat>
          <c:val>
            <c:numRef>
              <c:f>'F77'!$D$6:$I$6</c:f>
              <c:numCache>
                <c:formatCode>0%</c:formatCode>
                <c:ptCount val="6"/>
                <c:pt idx="0">
                  <c:v>0.42310231023102313</c:v>
                </c:pt>
                <c:pt idx="1">
                  <c:v>0.33069306930693071</c:v>
                </c:pt>
                <c:pt idx="2">
                  <c:v>0.28910891089108909</c:v>
                </c:pt>
                <c:pt idx="3">
                  <c:v>0.25346534653465347</c:v>
                </c:pt>
                <c:pt idx="4">
                  <c:v>0.22904290429042903</c:v>
                </c:pt>
                <c:pt idx="5">
                  <c:v>0.23894389438943894</c:v>
                </c:pt>
              </c:numCache>
            </c:numRef>
          </c:val>
          <c:extLst>
            <c:ext xmlns:c16="http://schemas.microsoft.com/office/drawing/2014/chart" uri="{C3380CC4-5D6E-409C-BE32-E72D297353CC}">
              <c16:uniqueId val="{00000000-8FB1-41C4-8CDA-95FA944C1F7C}"/>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'F77'!$C$4</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'F77'!$D$3:$I$3</c:f>
              <c:strCache>
                <c:ptCount val="6"/>
                <c:pt idx="0">
                  <c:v>Joint marketing or distribution</c:v>
                </c:pt>
                <c:pt idx="1">
                  <c:v>Joint training</c:v>
                </c:pt>
                <c:pt idx="2">
                  <c:v>Joint R&amp;D</c:v>
                </c:pt>
                <c:pt idx="3">
                  <c:v>Joint prototype development</c:v>
                </c:pt>
                <c:pt idx="4">
                  <c:v>Joint production</c:v>
                </c:pt>
                <c:pt idx="5">
                  <c:v>Other</c:v>
                </c:pt>
              </c:strCache>
            </c:strRef>
          </c:cat>
          <c:val>
            <c:numRef>
              <c:f>'F77'!$D$4:$I$4</c:f>
              <c:numCache>
                <c:formatCode>0%</c:formatCode>
                <c:ptCount val="6"/>
                <c:pt idx="0">
                  <c:v>0.53828125000000004</c:v>
                </c:pt>
                <c:pt idx="1">
                  <c:v>0.36875000000000002</c:v>
                </c:pt>
                <c:pt idx="2">
                  <c:v>0.31953124999999999</c:v>
                </c:pt>
                <c:pt idx="3">
                  <c:v>0.25703124999999999</c:v>
                </c:pt>
                <c:pt idx="4">
                  <c:v>0.23671875000000001</c:v>
                </c:pt>
                <c:pt idx="5">
                  <c:v>0.19453124999999999</c:v>
                </c:pt>
              </c:numCache>
            </c:numRef>
          </c:val>
          <c:smooth val="0"/>
          <c:extLst>
            <c:ext xmlns:c16="http://schemas.microsoft.com/office/drawing/2014/chart" uri="{C3380CC4-5D6E-409C-BE32-E72D297353CC}">
              <c16:uniqueId val="{00000001-8FB1-41C4-8CDA-95FA944C1F7C}"/>
            </c:ext>
          </c:extLst>
        </c:ser>
        <c:ser>
          <c:idx val="1"/>
          <c:order val="1"/>
          <c:tx>
            <c:strRef>
              <c:f>'F77'!$C$5</c:f>
              <c:strCache>
                <c:ptCount val="1"/>
                <c:pt idx="0">
                  <c:v>2015</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'F77'!$D$3:$I$3</c:f>
              <c:strCache>
                <c:ptCount val="6"/>
                <c:pt idx="0">
                  <c:v>Joint marketing or distribution</c:v>
                </c:pt>
                <c:pt idx="1">
                  <c:v>Joint training</c:v>
                </c:pt>
                <c:pt idx="2">
                  <c:v>Joint R&amp;D</c:v>
                </c:pt>
                <c:pt idx="3">
                  <c:v>Joint prototype development</c:v>
                </c:pt>
                <c:pt idx="4">
                  <c:v>Joint production</c:v>
                </c:pt>
                <c:pt idx="5">
                  <c:v>Other</c:v>
                </c:pt>
              </c:strCache>
            </c:strRef>
          </c:cat>
          <c:val>
            <c:numRef>
              <c:f>'F77'!$D$5:$I$5</c:f>
              <c:numCache>
                <c:formatCode>0%</c:formatCode>
                <c:ptCount val="6"/>
                <c:pt idx="0">
                  <c:v>0.43460207612456747</c:v>
                </c:pt>
                <c:pt idx="1">
                  <c:v>0.36955017301038062</c:v>
                </c:pt>
                <c:pt idx="2">
                  <c:v>0.27612456747404845</c:v>
                </c:pt>
                <c:pt idx="3">
                  <c:v>0.23391003460207613</c:v>
                </c:pt>
                <c:pt idx="4">
                  <c:v>0.19100346020761247</c:v>
                </c:pt>
                <c:pt idx="5">
                  <c:v>0.2179930795847751</c:v>
                </c:pt>
              </c:numCache>
            </c:numRef>
          </c:val>
          <c:smooth val="0"/>
          <c:extLst>
            <c:ext xmlns:c16="http://schemas.microsoft.com/office/drawing/2014/chart" uri="{C3380CC4-5D6E-409C-BE32-E72D297353CC}">
              <c16:uniqueId val="{00000002-8FB1-41C4-8CDA-95FA944C1F7C}"/>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50" b="1" i="0" u="none" strike="noStrike" kern="1200" baseline="0">
                    <a:solidFill>
                      <a:schemeClr val="tx1">
                        <a:lumMod val="65000"/>
                        <a:lumOff val="35000"/>
                      </a:schemeClr>
                    </a:solidFill>
                    <a:latin typeface="+mn-lt"/>
                    <a:ea typeface="+mn-ea"/>
                    <a:cs typeface="+mn-cs"/>
                  </a:defRPr>
                </a:pPr>
                <a:r>
                  <a:rPr lang="en-US" sz="950" b="1"/>
                  <a:t>Percentage of businesses with cooperative</a:t>
                </a:r>
                <a:r>
                  <a:rPr lang="en-US" sz="950" b="1" baseline="0"/>
                  <a:t> arrangements</a:t>
                </a:r>
                <a:endParaRPr lang="en-US" sz="950" b="1"/>
              </a:p>
            </c:rich>
          </c:tx>
          <c:layout>
            <c:manualLayout>
              <c:xMode val="edge"/>
              <c:yMode val="edge"/>
              <c:x val="9.30976430976431E-4"/>
              <c:y val="6.4561439282241131E-2"/>
            </c:manualLayout>
          </c:layout>
          <c:overlay val="0"/>
          <c:spPr>
            <a:noFill/>
            <a:ln>
              <a:noFill/>
            </a:ln>
            <a:effectLst/>
          </c:spPr>
          <c:txPr>
            <a:bodyPr rot="-5400000" spcFirstLastPara="1" vertOverflow="ellipsis" vert="horz" wrap="square" anchor="ctr" anchorCtr="1"/>
            <a:lstStyle/>
            <a:p>
              <a:pPr>
                <a:defRPr sz="9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valAx>
      <c:spPr>
        <a:noFill/>
        <a:ln>
          <a:solidFill>
            <a:sysClr val="window" lastClr="FFFFFF">
              <a:lumMod val="85000"/>
            </a:sysClr>
          </a:solidFill>
        </a:ln>
        <a:effectLst/>
      </c:spPr>
    </c:plotArea>
    <c:legend>
      <c:legendPos val="b"/>
      <c:layout>
        <c:manualLayout>
          <c:xMode val="edge"/>
          <c:yMode val="edge"/>
          <c:x val="0.71657777777777776"/>
          <c:y val="5.7481883489663405E-2"/>
          <c:w val="0.23145538720538719"/>
          <c:h val="5.94687289285506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566254256755393"/>
          <c:y val="1.9627052986769648E-2"/>
          <c:w val="0.58637408124996315"/>
          <c:h val="0.73617532555822862"/>
        </c:manualLayout>
      </c:layout>
      <c:barChart>
        <c:barDir val="bar"/>
        <c:grouping val="percentStacked"/>
        <c:varyColors val="0"/>
        <c:ser>
          <c:idx val="0"/>
          <c:order val="0"/>
          <c:tx>
            <c:strRef>
              <c:f>'F10'!$C$3</c:f>
              <c:strCache>
                <c:ptCount val="1"/>
                <c:pt idx="0">
                  <c:v>Managers &amp; professionals</c:v>
                </c:pt>
              </c:strCache>
            </c:strRef>
          </c:tx>
          <c:spPr>
            <a:solidFill>
              <a:srgbClr val="4298B5">
                <a:lumMod val="75000"/>
              </a:srgbClr>
            </a:solidFill>
            <a:ln>
              <a:noFill/>
            </a:ln>
            <a:effectLst/>
          </c:spPr>
          <c:invertIfNegative val="0"/>
          <c:cat>
            <c:strRef>
              <c:extLst>
                <c:ext xmlns:c15="http://schemas.microsoft.com/office/drawing/2012/chart" uri="{02D57815-91ED-43cb-92C2-25804820EDAC}">
                  <c15:fullRef>
                    <c15:sqref>'F10'!$B$4:$B$22</c15:sqref>
                  </c15:fullRef>
                </c:ext>
              </c:extLst>
              <c:f>('F10'!$B$4,'F10'!$B$6,'F10'!$B$8:$B$22)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'F10'!$C$4:$C$22</c15:sqref>
                  </c15:fullRef>
                </c:ext>
              </c:extLst>
              <c:f>('F10'!$C$4,'F10'!$C$6,'F10'!$C$8:$C$22)</c:f>
              <c:numCache>
                <c:formatCode>0%</c:formatCode>
                <c:ptCount val="17"/>
                <c:pt idx="0">
                  <c:v>0.13407821229050279</c:v>
                </c:pt>
                <c:pt idx="1">
                  <c:v>0.15246636771300448</c:v>
                </c:pt>
                <c:pt idx="2">
                  <c:v>0.12857142857142856</c:v>
                </c:pt>
                <c:pt idx="3">
                  <c:v>0.18664047151277013</c:v>
                </c:pt>
                <c:pt idx="4">
                  <c:v>0.12182741116751269</c:v>
                </c:pt>
                <c:pt idx="5">
                  <c:v>0.12744265080713679</c:v>
                </c:pt>
                <c:pt idx="6">
                  <c:v>9.8639455782312924E-2</c:v>
                </c:pt>
                <c:pt idx="7">
                  <c:v>0.34688156972669937</c:v>
                </c:pt>
                <c:pt idx="8">
                  <c:v>0.32605151613955002</c:v>
                </c:pt>
                <c:pt idx="9">
                  <c:v>0.22831050228310501</c:v>
                </c:pt>
                <c:pt idx="10">
                  <c:v>0.52742616033755274</c:v>
                </c:pt>
                <c:pt idx="11">
                  <c:v>0.15717092337917485</c:v>
                </c:pt>
                <c:pt idx="12">
                  <c:v>0.26265822784810128</c:v>
                </c:pt>
                <c:pt idx="13">
                  <c:v>0.24561403508771928</c:v>
                </c:pt>
                <c:pt idx="14">
                  <c:v>0.14367816091954022</c:v>
                </c:pt>
                <c:pt idx="15">
                  <c:v>0.13294797687861271</c:v>
                </c:pt>
                <c:pt idx="16">
                  <c:v>0.19764112353422417</c:v>
                </c:pt>
              </c:numCache>
            </c:numRef>
          </c:val>
          <c:extLst>
            <c:ext xmlns:c16="http://schemas.microsoft.com/office/drawing/2014/chart" uri="{C3380CC4-5D6E-409C-BE32-E72D297353CC}">
              <c16:uniqueId val="{00000000-A0CA-4F14-B429-555DB098EEAE}"/>
            </c:ext>
          </c:extLst>
        </c:ser>
        <c:ser>
          <c:idx val="1"/>
          <c:order val="1"/>
          <c:tx>
            <c:strRef>
              <c:f>'F10'!$D$3</c:f>
              <c:strCache>
                <c:ptCount val="1"/>
                <c:pt idx="0">
                  <c:v>Technicians &amp; associate professionals</c:v>
                </c:pt>
              </c:strCache>
            </c:strRef>
          </c:tx>
          <c:spPr>
            <a:solidFill>
              <a:srgbClr val="4298B5"/>
            </a:solidFill>
            <a:ln>
              <a:noFill/>
            </a:ln>
            <a:effectLst/>
          </c:spPr>
          <c:invertIfNegative val="0"/>
          <c:cat>
            <c:strRef>
              <c:extLst>
                <c:ext xmlns:c15="http://schemas.microsoft.com/office/drawing/2012/chart" uri="{02D57815-91ED-43cb-92C2-25804820EDAC}">
                  <c15:fullRef>
                    <c15:sqref>'F10'!$B$4:$B$22</c15:sqref>
                  </c15:fullRef>
                </c:ext>
              </c:extLst>
              <c:f>('F10'!$B$4,'F10'!$B$6,'F10'!$B$8:$B$22)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'F10'!$D$4:$D$22</c15:sqref>
                  </c15:fullRef>
                </c:ext>
              </c:extLst>
              <c:f>('F10'!$D$4,'F10'!$D$6,'F10'!$D$8:$D$22)</c:f>
              <c:numCache>
                <c:formatCode>0%</c:formatCode>
                <c:ptCount val="17"/>
                <c:pt idx="0">
                  <c:v>5.5865921787709494E-2</c:v>
                </c:pt>
                <c:pt idx="1">
                  <c:v>9.417040358744394E-2</c:v>
                </c:pt>
                <c:pt idx="2">
                  <c:v>9.285714285714286E-2</c:v>
                </c:pt>
                <c:pt idx="3">
                  <c:v>0.10805500982318271</c:v>
                </c:pt>
                <c:pt idx="4">
                  <c:v>7.6142131979695438E-2</c:v>
                </c:pt>
                <c:pt idx="5">
                  <c:v>2.2939677145284623E-2</c:v>
                </c:pt>
                <c:pt idx="6">
                  <c:v>7.3696145124716547E-2</c:v>
                </c:pt>
                <c:pt idx="7">
                  <c:v>0.30833917309039943</c:v>
                </c:pt>
                <c:pt idx="8">
                  <c:v>0.21193348549070753</c:v>
                </c:pt>
                <c:pt idx="9">
                  <c:v>0.1095890410958904</c:v>
                </c:pt>
                <c:pt idx="10">
                  <c:v>0.25316455696202533</c:v>
                </c:pt>
                <c:pt idx="11">
                  <c:v>9.6267190569744601E-2</c:v>
                </c:pt>
                <c:pt idx="12">
                  <c:v>0.11708860759493671</c:v>
                </c:pt>
                <c:pt idx="13">
                  <c:v>0.12280701754385964</c:v>
                </c:pt>
                <c:pt idx="14">
                  <c:v>5.1724137931034482E-2</c:v>
                </c:pt>
                <c:pt idx="15">
                  <c:v>0.16763005780346821</c:v>
                </c:pt>
                <c:pt idx="16">
                  <c:v>0.10814698663757841</c:v>
                </c:pt>
              </c:numCache>
            </c:numRef>
          </c:val>
          <c:extLst>
            <c:ext xmlns:c16="http://schemas.microsoft.com/office/drawing/2014/chart" uri="{C3380CC4-5D6E-409C-BE32-E72D297353CC}">
              <c16:uniqueId val="{00000001-A0CA-4F14-B429-555DB098EEAE}"/>
            </c:ext>
          </c:extLst>
        </c:ser>
        <c:ser>
          <c:idx val="2"/>
          <c:order val="2"/>
          <c:tx>
            <c:strRef>
              <c:f>'F10'!$E$3</c:f>
              <c:strCache>
                <c:ptCount val="1"/>
                <c:pt idx="0">
                  <c:v>Tradespersons &amp; related workers</c:v>
                </c:pt>
              </c:strCache>
            </c:strRef>
          </c:tx>
          <c:spPr>
            <a:solidFill>
              <a:srgbClr val="4298B5">
                <a:lumMod val="40000"/>
                <a:lumOff val="60000"/>
              </a:srgbClr>
            </a:solidFill>
            <a:ln>
              <a:noFill/>
            </a:ln>
            <a:effectLst/>
          </c:spPr>
          <c:invertIfNegative val="0"/>
          <c:cat>
            <c:strRef>
              <c:extLst>
                <c:ext xmlns:c15="http://schemas.microsoft.com/office/drawing/2012/chart" uri="{02D57815-91ED-43cb-92C2-25804820EDAC}">
                  <c15:fullRef>
                    <c15:sqref>'F10'!$B$4:$B$22</c15:sqref>
                  </c15:fullRef>
                </c:ext>
              </c:extLst>
              <c:f>('F10'!$B$4,'F10'!$B$6,'F10'!$B$8:$B$22)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'F10'!$E$4:$E$22</c15:sqref>
                  </c15:fullRef>
                </c:ext>
              </c:extLst>
              <c:f>('F10'!$E$4,'F10'!$E$6,'F10'!$E$8:$E$22)</c:f>
              <c:numCache>
                <c:formatCode>0%</c:formatCode>
                <c:ptCount val="17"/>
                <c:pt idx="0">
                  <c:v>0.13966480446927373</c:v>
                </c:pt>
                <c:pt idx="1">
                  <c:v>0.21524663677130046</c:v>
                </c:pt>
                <c:pt idx="2">
                  <c:v>0.5357142857142857</c:v>
                </c:pt>
                <c:pt idx="3">
                  <c:v>9.6267190569744601E-2</c:v>
                </c:pt>
                <c:pt idx="4">
                  <c:v>0.10152284263959391</c:v>
                </c:pt>
                <c:pt idx="5">
                  <c:v>0.13593882752761258</c:v>
                </c:pt>
                <c:pt idx="6">
                  <c:v>0.11337868480725624</c:v>
                </c:pt>
                <c:pt idx="7">
                  <c:v>2.5928521373510861E-2</c:v>
                </c:pt>
                <c:pt idx="8">
                  <c:v>5.542875774372351E-3</c:v>
                </c:pt>
                <c:pt idx="9">
                  <c:v>0.11415525114155251</c:v>
                </c:pt>
                <c:pt idx="10">
                  <c:v>4.360056258790436E-2</c:v>
                </c:pt>
                <c:pt idx="11">
                  <c:v>0.14734774066797643</c:v>
                </c:pt>
                <c:pt idx="12">
                  <c:v>0.27215189873417722</c:v>
                </c:pt>
                <c:pt idx="13">
                  <c:v>0.11403508771929824</c:v>
                </c:pt>
                <c:pt idx="14">
                  <c:v>0.11494252873563218</c:v>
                </c:pt>
                <c:pt idx="15">
                  <c:v>0.4913294797687861</c:v>
                </c:pt>
                <c:pt idx="16">
                  <c:v>0.16987319334605944</c:v>
                </c:pt>
              </c:numCache>
            </c:numRef>
          </c:val>
          <c:extLst>
            <c:ext xmlns:c16="http://schemas.microsoft.com/office/drawing/2014/chart" uri="{C3380CC4-5D6E-409C-BE32-E72D297353CC}">
              <c16:uniqueId val="{00000002-A0CA-4F14-B429-555DB098EEAE}"/>
            </c:ext>
          </c:extLst>
        </c:ser>
        <c:ser>
          <c:idx val="3"/>
          <c:order val="3"/>
          <c:tx>
            <c:strRef>
              <c:f>'F10'!$F$3</c:f>
              <c:strCache>
                <c:ptCount val="1"/>
                <c:pt idx="0">
                  <c:v>All other occupations</c:v>
                </c:pt>
              </c:strCache>
            </c:strRef>
          </c:tx>
          <c:spPr>
            <a:solidFill>
              <a:srgbClr val="4298B5">
                <a:lumMod val="20000"/>
                <a:lumOff val="80000"/>
              </a:srgbClr>
            </a:solidFill>
            <a:ln>
              <a:noFill/>
            </a:ln>
            <a:effectLst/>
          </c:spPr>
          <c:invertIfNegative val="0"/>
          <c:cat>
            <c:strRef>
              <c:extLst>
                <c:ext xmlns:c15="http://schemas.microsoft.com/office/drawing/2012/chart" uri="{02D57815-91ED-43cb-92C2-25804820EDAC}">
                  <c15:fullRef>
                    <c15:sqref>'F10'!$B$4:$B$22</c15:sqref>
                  </c15:fullRef>
                </c:ext>
              </c:extLst>
              <c:f>('F10'!$B$4,'F10'!$B$6,'F10'!$B$8:$B$22)</c:f>
              <c:strCache>
                <c:ptCount val="17"/>
                <c:pt idx="0">
                  <c:v>Agriculture, forestry &amp; fishing</c:v>
                </c:pt>
                <c:pt idx="1">
                  <c:v>Manufacturing</c:v>
                </c:pt>
                <c:pt idx="2">
                  <c:v>Construction</c:v>
                </c:pt>
                <c:pt idx="3">
                  <c:v>Wholesale trade</c:v>
                </c:pt>
                <c:pt idx="4">
                  <c:v>Retail trade</c:v>
                </c:pt>
                <c:pt idx="5">
                  <c:v>Accom and food services</c:v>
                </c:pt>
                <c:pt idx="6">
                  <c:v>Transport, postal &amp; warehousing</c:v>
                </c:pt>
                <c:pt idx="7">
                  <c:v>Information media &amp; telecommunications</c:v>
                </c:pt>
                <c:pt idx="8">
                  <c:v>Financial and insurance services</c:v>
                </c:pt>
                <c:pt idx="9">
                  <c:v>Rental, hiring &amp; real estate services</c:v>
                </c:pt>
                <c:pt idx="10">
                  <c:v>Professional, scientific &amp; technical services</c:v>
                </c:pt>
                <c:pt idx="11">
                  <c:v>Admin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'F10'!$F$4:$F$22</c15:sqref>
                  </c15:fullRef>
                </c:ext>
              </c:extLst>
              <c:f>('F10'!$F$4,'F10'!$F$6,'F10'!$F$8:$F$22)</c:f>
              <c:numCache>
                <c:formatCode>0%</c:formatCode>
                <c:ptCount val="17"/>
                <c:pt idx="0">
                  <c:v>0.67039106145251393</c:v>
                </c:pt>
                <c:pt idx="1">
                  <c:v>0.53811659192825112</c:v>
                </c:pt>
                <c:pt idx="2">
                  <c:v>0.24285714285714285</c:v>
                </c:pt>
                <c:pt idx="3">
                  <c:v>0.60903732809430255</c:v>
                </c:pt>
                <c:pt idx="4">
                  <c:v>0.70050761421319796</c:v>
                </c:pt>
                <c:pt idx="5">
                  <c:v>0.71367884451996599</c:v>
                </c:pt>
                <c:pt idx="6">
                  <c:v>0.7142857142857143</c:v>
                </c:pt>
                <c:pt idx="7">
                  <c:v>0.31885073580939033</c:v>
                </c:pt>
                <c:pt idx="8">
                  <c:v>0.45647212259537007</c:v>
                </c:pt>
                <c:pt idx="9">
                  <c:v>0.54794520547945202</c:v>
                </c:pt>
                <c:pt idx="10">
                  <c:v>0.17580872011251758</c:v>
                </c:pt>
                <c:pt idx="11">
                  <c:v>0.59921414538310414</c:v>
                </c:pt>
                <c:pt idx="12">
                  <c:v>0.34810126582278483</c:v>
                </c:pt>
                <c:pt idx="13">
                  <c:v>0.51754385964912286</c:v>
                </c:pt>
                <c:pt idx="14">
                  <c:v>0.68965517241379315</c:v>
                </c:pt>
                <c:pt idx="15">
                  <c:v>0.20809248554913296</c:v>
                </c:pt>
                <c:pt idx="16">
                  <c:v>0.52433869648213793</c:v>
                </c:pt>
              </c:numCache>
            </c:numRef>
          </c:val>
          <c:extLst>
            <c:ext xmlns:c16="http://schemas.microsoft.com/office/drawing/2014/chart" uri="{C3380CC4-5D6E-409C-BE32-E72D297353CC}">
              <c16:uniqueId val="{00000003-A0CA-4F14-B429-555DB098EEAE}"/>
            </c:ext>
          </c:extLst>
        </c:ser>
        <c:dLbls>
          <c:showLegendKey val="0"/>
          <c:showVal val="0"/>
          <c:showCatName val="0"/>
          <c:showSerName val="0"/>
          <c:showPercent val="0"/>
          <c:showBubbleSize val="0"/>
        </c:dLbls>
        <c:gapWidth val="100"/>
        <c:overlap val="10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employment in industry</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layout>
        <c:manualLayout>
          <c:xMode val="edge"/>
          <c:yMode val="edge"/>
          <c:x val="0"/>
          <c:y val="0.89555071774829131"/>
          <c:w val="0.78637603186437477"/>
          <c:h val="0.104449282251708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08921604463788"/>
          <c:y val="1.933546216064885E-2"/>
          <c:w val="0.87609765734488387"/>
          <c:h val="0.64954433602695172"/>
        </c:manualLayout>
      </c:layout>
      <c:barChart>
        <c:barDir val="col"/>
        <c:grouping val="clustered"/>
        <c:varyColors val="0"/>
        <c:ser>
          <c:idx val="0"/>
          <c:order val="2"/>
          <c:tx>
            <c:strRef>
              <c:f>'F78'!$E$3</c:f>
              <c:strCache>
                <c:ptCount val="1"/>
                <c:pt idx="0">
                  <c:v>2021</c:v>
                </c:pt>
              </c:strCache>
            </c:strRef>
          </c:tx>
          <c:spPr>
            <a:solidFill>
              <a:srgbClr val="4298B5"/>
            </a:solidFill>
            <a:ln>
              <a:noFill/>
            </a:ln>
            <a:effectLst/>
          </c:spPr>
          <c:invertIfNegative val="0"/>
          <c:cat>
            <c:strRef>
              <c:f>'F78'!$B$4:$B$14</c:f>
              <c:strCache>
                <c:ptCount val="11"/>
                <c:pt idx="0">
                  <c:v>Access to work
 practices</c:v>
                </c:pt>
                <c:pt idx="1">
                  <c:v>Access to R&amp;D</c:v>
                </c:pt>
                <c:pt idx="2">
                  <c:v>Access to new markets</c:v>
                </c:pt>
                <c:pt idx="3">
                  <c:v>Access to management
 skills</c:v>
                </c:pt>
                <c:pt idx="4">
                  <c:v>Access to new 
distribution channels</c:v>
                </c:pt>
                <c:pt idx="5">
                  <c:v>Sharing costs</c:v>
                </c:pt>
                <c:pt idx="6">
                  <c:v>Access to production
 processes</c:v>
                </c:pt>
                <c:pt idx="7">
                  <c:v>Access to new suppliers</c:v>
                </c:pt>
                <c:pt idx="8">
                  <c:v>Spreading risk</c:v>
                </c:pt>
                <c:pt idx="9">
                  <c:v>Access to financial
 resources</c:v>
                </c:pt>
                <c:pt idx="10">
                  <c:v>Other</c:v>
                </c:pt>
              </c:strCache>
            </c:strRef>
          </c:cat>
          <c:val>
            <c:numRef>
              <c:f>'F78'!$E$4:$E$14</c:f>
              <c:numCache>
                <c:formatCode>0%</c:formatCode>
                <c:ptCount val="11"/>
                <c:pt idx="0">
                  <c:v>0.34323432343234322</c:v>
                </c:pt>
                <c:pt idx="1">
                  <c:v>0.33003300330033003</c:v>
                </c:pt>
                <c:pt idx="2">
                  <c:v>0.31485148514851485</c:v>
                </c:pt>
                <c:pt idx="3">
                  <c:v>0.26930693069306932</c:v>
                </c:pt>
                <c:pt idx="4">
                  <c:v>0.26930693069306932</c:v>
                </c:pt>
                <c:pt idx="5">
                  <c:v>0.26204620462046202</c:v>
                </c:pt>
                <c:pt idx="6">
                  <c:v>0.25082508250825081</c:v>
                </c:pt>
                <c:pt idx="7">
                  <c:v>0.24224422442244226</c:v>
                </c:pt>
                <c:pt idx="8">
                  <c:v>0.13531353135313531</c:v>
                </c:pt>
                <c:pt idx="9">
                  <c:v>0.13267326732673268</c:v>
                </c:pt>
                <c:pt idx="10">
                  <c:v>0.2033003300330033</c:v>
                </c:pt>
              </c:numCache>
            </c:numRef>
          </c:val>
          <c:extLst>
            <c:ext xmlns:c16="http://schemas.microsoft.com/office/drawing/2014/chart" uri="{C3380CC4-5D6E-409C-BE32-E72D297353CC}">
              <c16:uniqueId val="{00000000-A3E1-43E5-9282-5D1DCE27E77B}"/>
            </c:ext>
          </c:extLst>
        </c:ser>
        <c:dLbls>
          <c:showLegendKey val="0"/>
          <c:showVal val="0"/>
          <c:showCatName val="0"/>
          <c:showSerName val="0"/>
          <c:showPercent val="0"/>
          <c:showBubbleSize val="0"/>
        </c:dLbls>
        <c:gapWidth val="150"/>
        <c:axId val="453873664"/>
        <c:axId val="453873992"/>
      </c:barChart>
      <c:lineChart>
        <c:grouping val="standard"/>
        <c:varyColors val="0"/>
        <c:ser>
          <c:idx val="2"/>
          <c:order val="0"/>
          <c:tx>
            <c:strRef>
              <c:f>'F78'!$C$3</c:f>
              <c:strCache>
                <c:ptCount val="1"/>
                <c:pt idx="0">
                  <c:v>2007</c:v>
                </c:pt>
              </c:strCache>
            </c:strRef>
          </c:tx>
          <c:spPr>
            <a:ln w="28575" cap="rnd">
              <a:noFill/>
              <a:round/>
            </a:ln>
            <a:effectLst/>
          </c:spPr>
          <c:marker>
            <c:symbol val="diamond"/>
            <c:size val="8"/>
            <c:spPr>
              <a:solidFill>
                <a:srgbClr val="DC8633"/>
              </a:solidFill>
              <a:ln w="9525">
                <a:solidFill>
                  <a:sysClr val="window" lastClr="FFFFFF"/>
                </a:solidFill>
              </a:ln>
              <a:effectLst/>
            </c:spPr>
          </c:marker>
          <c:cat>
            <c:strRef>
              <c:f>'F78'!$B$4:$B$14</c:f>
              <c:strCache>
                <c:ptCount val="11"/>
                <c:pt idx="0">
                  <c:v>Access to work
 practices</c:v>
                </c:pt>
                <c:pt idx="1">
                  <c:v>Access to R&amp;D</c:v>
                </c:pt>
                <c:pt idx="2">
                  <c:v>Access to new markets</c:v>
                </c:pt>
                <c:pt idx="3">
                  <c:v>Access to management
 skills</c:v>
                </c:pt>
                <c:pt idx="4">
                  <c:v>Access to new 
distribution channels</c:v>
                </c:pt>
                <c:pt idx="5">
                  <c:v>Sharing costs</c:v>
                </c:pt>
                <c:pt idx="6">
                  <c:v>Access to production
 processes</c:v>
                </c:pt>
                <c:pt idx="7">
                  <c:v>Access to new suppliers</c:v>
                </c:pt>
                <c:pt idx="8">
                  <c:v>Spreading risk</c:v>
                </c:pt>
                <c:pt idx="9">
                  <c:v>Access to financial
 resources</c:v>
                </c:pt>
                <c:pt idx="10">
                  <c:v>Other</c:v>
                </c:pt>
              </c:strCache>
            </c:strRef>
          </c:cat>
          <c:val>
            <c:numRef>
              <c:f>'F78'!$C$4:$C$14</c:f>
              <c:numCache>
                <c:formatCode>0%</c:formatCode>
                <c:ptCount val="11"/>
                <c:pt idx="0">
                  <c:v>0.36484375000000002</c:v>
                </c:pt>
                <c:pt idx="1">
                  <c:v>0.36406250000000001</c:v>
                </c:pt>
                <c:pt idx="2">
                  <c:v>0.41875000000000001</c:v>
                </c:pt>
                <c:pt idx="3">
                  <c:v>0.41562500000000002</c:v>
                </c:pt>
                <c:pt idx="4">
                  <c:v>0.28593750000000001</c:v>
                </c:pt>
                <c:pt idx="5">
                  <c:v>0.38750000000000001</c:v>
                </c:pt>
                <c:pt idx="6">
                  <c:v>0.25703124999999999</c:v>
                </c:pt>
                <c:pt idx="7">
                  <c:v>0.22812499999999999</c:v>
                </c:pt>
                <c:pt idx="8">
                  <c:v>0.23984374999999999</c:v>
                </c:pt>
                <c:pt idx="9">
                  <c:v>0.19140625</c:v>
                </c:pt>
                <c:pt idx="10">
                  <c:v>0.17031250000000001</c:v>
                </c:pt>
              </c:numCache>
            </c:numRef>
          </c:val>
          <c:smooth val="0"/>
          <c:extLst>
            <c:ext xmlns:c16="http://schemas.microsoft.com/office/drawing/2014/chart" uri="{C3380CC4-5D6E-409C-BE32-E72D297353CC}">
              <c16:uniqueId val="{00000001-A3E1-43E5-9282-5D1DCE27E77B}"/>
            </c:ext>
          </c:extLst>
        </c:ser>
        <c:ser>
          <c:idx val="1"/>
          <c:order val="1"/>
          <c:tx>
            <c:strRef>
              <c:f>'F78'!$D$3</c:f>
              <c:strCache>
                <c:ptCount val="1"/>
                <c:pt idx="0">
                  <c:v>2015</c:v>
                </c:pt>
              </c:strCache>
            </c:strRef>
          </c:tx>
          <c:spPr>
            <a:ln w="28575" cap="rnd">
              <a:noFill/>
              <a:round/>
            </a:ln>
            <a:effectLst/>
          </c:spPr>
          <c:marker>
            <c:symbol val="diamond"/>
            <c:size val="8"/>
            <c:spPr>
              <a:solidFill>
                <a:srgbClr val="A8AD00"/>
              </a:solidFill>
              <a:ln w="9525">
                <a:solidFill>
                  <a:sysClr val="window" lastClr="FFFFFF"/>
                </a:solidFill>
              </a:ln>
              <a:effectLst/>
            </c:spPr>
          </c:marker>
          <c:cat>
            <c:strRef>
              <c:f>'F78'!$B$4:$B$14</c:f>
              <c:strCache>
                <c:ptCount val="11"/>
                <c:pt idx="0">
                  <c:v>Access to work
 practices</c:v>
                </c:pt>
                <c:pt idx="1">
                  <c:v>Access to R&amp;D</c:v>
                </c:pt>
                <c:pt idx="2">
                  <c:v>Access to new markets</c:v>
                </c:pt>
                <c:pt idx="3">
                  <c:v>Access to management
 skills</c:v>
                </c:pt>
                <c:pt idx="4">
                  <c:v>Access to new 
distribution channels</c:v>
                </c:pt>
                <c:pt idx="5">
                  <c:v>Sharing costs</c:v>
                </c:pt>
                <c:pt idx="6">
                  <c:v>Access to production
 processes</c:v>
                </c:pt>
                <c:pt idx="7">
                  <c:v>Access to new suppliers</c:v>
                </c:pt>
                <c:pt idx="8">
                  <c:v>Spreading risk</c:v>
                </c:pt>
                <c:pt idx="9">
                  <c:v>Access to financial
 resources</c:v>
                </c:pt>
                <c:pt idx="10">
                  <c:v>Other</c:v>
                </c:pt>
              </c:strCache>
            </c:strRef>
          </c:cat>
          <c:val>
            <c:numRef>
              <c:f>'F78'!$D$4:$D$14</c:f>
              <c:numCache>
                <c:formatCode>0%</c:formatCode>
                <c:ptCount val="11"/>
                <c:pt idx="0">
                  <c:v>0.25121107266435988</c:v>
                </c:pt>
                <c:pt idx="1">
                  <c:v>0.31557093425605537</c:v>
                </c:pt>
                <c:pt idx="2">
                  <c:v>0.32802768166089963</c:v>
                </c:pt>
                <c:pt idx="3">
                  <c:v>0.25813148788927337</c:v>
                </c:pt>
                <c:pt idx="4">
                  <c:v>0.25882352941176473</c:v>
                </c:pt>
                <c:pt idx="5">
                  <c:v>0.37162629757785465</c:v>
                </c:pt>
                <c:pt idx="6">
                  <c:v>0.21868512110726643</c:v>
                </c:pt>
                <c:pt idx="7">
                  <c:v>0.21522491349480968</c:v>
                </c:pt>
                <c:pt idx="8">
                  <c:v>0.13702422145328719</c:v>
                </c:pt>
                <c:pt idx="9">
                  <c:v>0.13564013840830449</c:v>
                </c:pt>
                <c:pt idx="10">
                  <c:v>0.12941176470588237</c:v>
                </c:pt>
              </c:numCache>
            </c:numRef>
          </c:val>
          <c:smooth val="0"/>
          <c:extLst>
            <c:ext xmlns:c16="http://schemas.microsoft.com/office/drawing/2014/chart" uri="{C3380CC4-5D6E-409C-BE32-E72D297353CC}">
              <c16:uniqueId val="{00000002-A3E1-43E5-9282-5D1DCE27E77B}"/>
            </c:ext>
          </c:extLst>
        </c:ser>
        <c:dLbls>
          <c:showLegendKey val="0"/>
          <c:showVal val="0"/>
          <c:showCatName val="0"/>
          <c:showSerName val="0"/>
          <c:showPercent val="0"/>
          <c:showBubbleSize val="0"/>
        </c:dLbls>
        <c:marker val="1"/>
        <c:smooth val="0"/>
        <c:axId val="453873664"/>
        <c:axId val="453873992"/>
      </c:lineChart>
      <c:catAx>
        <c:axId val="45387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992"/>
        <c:crosses val="autoZero"/>
        <c:auto val="1"/>
        <c:lblAlgn val="ctr"/>
        <c:lblOffset val="100"/>
        <c:noMultiLvlLbl val="0"/>
      </c:catAx>
      <c:valAx>
        <c:axId val="453873992"/>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50" b="1" i="0" u="none" strike="noStrike" kern="1200" baseline="0">
                    <a:solidFill>
                      <a:schemeClr val="tx1">
                        <a:lumMod val="65000"/>
                        <a:lumOff val="35000"/>
                      </a:schemeClr>
                    </a:solidFill>
                    <a:latin typeface="+mn-lt"/>
                    <a:ea typeface="+mn-ea"/>
                    <a:cs typeface="+mn-cs"/>
                  </a:defRPr>
                </a:pPr>
                <a:r>
                  <a:rPr lang="en-US" sz="950" b="1"/>
                  <a:t>Percentage of businesses with cooperative</a:t>
                </a:r>
                <a:r>
                  <a:rPr lang="en-US" sz="950" b="1" baseline="0"/>
                  <a:t> arrangements</a:t>
                </a:r>
                <a:endParaRPr lang="en-US" sz="950" b="1"/>
              </a:p>
            </c:rich>
          </c:tx>
          <c:layout>
            <c:manualLayout>
              <c:xMode val="edge"/>
              <c:yMode val="edge"/>
              <c:x val="9.3095881369248314E-4"/>
              <c:y val="1.4805199615010606E-3"/>
            </c:manualLayout>
          </c:layout>
          <c:overlay val="0"/>
          <c:spPr>
            <a:noFill/>
            <a:ln>
              <a:noFill/>
            </a:ln>
            <a:effectLst/>
          </c:spPr>
          <c:txPr>
            <a:bodyPr rot="-5400000" spcFirstLastPara="1" vertOverflow="ellipsis" vert="horz" wrap="square" anchor="ctr" anchorCtr="1"/>
            <a:lstStyle/>
            <a:p>
              <a:pPr>
                <a:defRPr sz="95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873664"/>
        <c:crosses val="autoZero"/>
        <c:crossBetween val="between"/>
        <c:majorUnit val="0.1"/>
      </c:valAx>
      <c:spPr>
        <a:noFill/>
        <a:ln>
          <a:solidFill>
            <a:sysClr val="window" lastClr="FFFFFF">
              <a:lumMod val="85000"/>
            </a:sysClr>
          </a:solidFill>
        </a:ln>
        <a:effectLst/>
      </c:spPr>
    </c:plotArea>
    <c:legend>
      <c:legendPos val="b"/>
      <c:layout>
        <c:manualLayout>
          <c:xMode val="edge"/>
          <c:yMode val="edge"/>
          <c:x val="0.75424693255968556"/>
          <c:y val="3.419926211049177E-2"/>
          <c:w val="0.21648905723905723"/>
          <c:h val="5.940592412726396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'F79'!$B$9</c:f>
              <c:strCache>
                <c:ptCount val="1"/>
                <c:pt idx="0">
                  <c:v>Exports</c:v>
                </c:pt>
              </c:strCache>
            </c:strRef>
          </c:tx>
          <c:spPr>
            <a:ln w="28575" cap="rnd">
              <a:solidFill>
                <a:srgbClr val="4298B5"/>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1-4D8A-4C5E-9FB5-61CFA70AC9E5}"/>
              </c:ext>
            </c:extLst>
          </c:dPt>
          <c:cat>
            <c:strRef>
              <c:f>'F79'!$A$10:$A$25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'F79'!$B$10:$B$25</c:f>
              <c:numCache>
                <c:formatCode>General</c:formatCode>
                <c:ptCount val="16"/>
                <c:pt idx="0">
                  <c:v>5739</c:v>
                </c:pt>
                <c:pt idx="1">
                  <c:v>5193</c:v>
                </c:pt>
                <c:pt idx="2">
                  <c:v>6309</c:v>
                </c:pt>
                <c:pt idx="3">
                  <c:v>5268</c:v>
                </c:pt>
                <c:pt idx="4">
                  <c:v>6192</c:v>
                </c:pt>
                <c:pt idx="5">
                  <c:v>8883</c:v>
                </c:pt>
                <c:pt idx="6">
                  <c:v>8808</c:v>
                </c:pt>
                <c:pt idx="7">
                  <c:v>9042</c:v>
                </c:pt>
                <c:pt idx="8">
                  <c:v>10284</c:v>
                </c:pt>
                <c:pt idx="9">
                  <c:v>9696</c:v>
                </c:pt>
                <c:pt idx="10">
                  <c:v>9921</c:v>
                </c:pt>
                <c:pt idx="11">
                  <c:v>10623</c:v>
                </c:pt>
                <c:pt idx="12">
                  <c:v>11628</c:v>
                </c:pt>
                <c:pt idx="13">
                  <c:v>11100</c:v>
                </c:pt>
                <c:pt idx="14">
                  <c:v>10191</c:v>
                </c:pt>
                <c:pt idx="15">
                  <c:v>11568</c:v>
                </c:pt>
              </c:numCache>
            </c:numRef>
          </c:val>
          <c:smooth val="0"/>
          <c:extLst>
            <c:ext xmlns:c16="http://schemas.microsoft.com/office/drawing/2014/chart" uri="{C3380CC4-5D6E-409C-BE32-E72D297353CC}">
              <c16:uniqueId val="{00000002-4D8A-4C5E-9FB5-61CFA70AC9E5}"/>
            </c:ext>
          </c:extLst>
        </c:ser>
        <c:ser>
          <c:idx val="1"/>
          <c:order val="1"/>
          <c:tx>
            <c:strRef>
              <c:f>'F79'!$C$9</c:f>
              <c:strCache>
                <c:ptCount val="1"/>
                <c:pt idx="0">
                  <c:v>Tourism</c:v>
                </c:pt>
              </c:strCache>
            </c:strRef>
          </c:tx>
          <c:spPr>
            <a:ln w="28575" cap="rnd">
              <a:solidFill>
                <a:srgbClr val="DC8633"/>
              </a:solidFill>
              <a:prstDash val="sysDash"/>
              <a:round/>
            </a:ln>
            <a:effectLst/>
          </c:spPr>
          <c:marker>
            <c:symbol val="none"/>
          </c:marker>
          <c:cat>
            <c:strRef>
              <c:f>'F79'!$A$10:$A$25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'F79'!$C$10:$C$25</c:f>
              <c:numCache>
                <c:formatCode>General</c:formatCode>
                <c:ptCount val="16"/>
                <c:pt idx="0">
                  <c:v>7494</c:v>
                </c:pt>
                <c:pt idx="1">
                  <c:v>7848</c:v>
                </c:pt>
                <c:pt idx="2">
                  <c:v>8271</c:v>
                </c:pt>
                <c:pt idx="3">
                  <c:v>8241</c:v>
                </c:pt>
                <c:pt idx="4">
                  <c:v>8913</c:v>
                </c:pt>
                <c:pt idx="5">
                  <c:v>9069</c:v>
                </c:pt>
                <c:pt idx="6">
                  <c:v>8409</c:v>
                </c:pt>
                <c:pt idx="7">
                  <c:v>8661</c:v>
                </c:pt>
                <c:pt idx="8">
                  <c:v>8937</c:v>
                </c:pt>
                <c:pt idx="9">
                  <c:v>10170</c:v>
                </c:pt>
                <c:pt idx="10">
                  <c:v>11064</c:v>
                </c:pt>
                <c:pt idx="11">
                  <c:v>12069</c:v>
                </c:pt>
                <c:pt idx="12">
                  <c:v>12171</c:v>
                </c:pt>
                <c:pt idx="13">
                  <c:v>13476</c:v>
                </c:pt>
                <c:pt idx="14">
                  <c:v>10734</c:v>
                </c:pt>
                <c:pt idx="15">
                  <c:v>9828</c:v>
                </c:pt>
              </c:numCache>
            </c:numRef>
          </c:val>
          <c:smooth val="0"/>
          <c:extLst>
            <c:ext xmlns:c16="http://schemas.microsoft.com/office/drawing/2014/chart" uri="{C3380CC4-5D6E-409C-BE32-E72D297353CC}">
              <c16:uniqueId val="{00000003-4D8A-4C5E-9FB5-61CFA70AC9E5}"/>
            </c:ext>
          </c:extLst>
        </c:ser>
        <c:ser>
          <c:idx val="2"/>
          <c:order val="2"/>
          <c:tx>
            <c:strRef>
              <c:f>'F79'!$D$9</c:f>
              <c:strCache>
                <c:ptCount val="1"/>
                <c:pt idx="0">
                  <c:v>FDI</c:v>
                </c:pt>
              </c:strCache>
            </c:strRef>
          </c:tx>
          <c:spPr>
            <a:ln w="28575" cap="rnd">
              <a:solidFill>
                <a:srgbClr val="A8AD00">
                  <a:alpha val="50000"/>
                </a:srgbClr>
              </a:solidFill>
              <a:round/>
            </a:ln>
            <a:effectLst/>
          </c:spPr>
          <c:marker>
            <c:symbol val="none"/>
          </c:marker>
          <c:cat>
            <c:strRef>
              <c:f>'F79'!$A$10:$A$25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'F79'!$D$10:$D$25</c:f>
              <c:numCache>
                <c:formatCode>General</c:formatCode>
                <c:ptCount val="16"/>
                <c:pt idx="0">
                  <c:v>2358</c:v>
                </c:pt>
                <c:pt idx="1">
                  <c:v>2493</c:v>
                </c:pt>
                <c:pt idx="2">
                  <c:v>2628</c:v>
                </c:pt>
                <c:pt idx="3">
                  <c:v>2739</c:v>
                </c:pt>
                <c:pt idx="4">
                  <c:v>2595</c:v>
                </c:pt>
                <c:pt idx="5">
                  <c:v>2667</c:v>
                </c:pt>
                <c:pt idx="6">
                  <c:v>2757</c:v>
                </c:pt>
                <c:pt idx="7">
                  <c:v>2751</c:v>
                </c:pt>
                <c:pt idx="8">
                  <c:v>2727</c:v>
                </c:pt>
                <c:pt idx="9">
                  <c:v>2751</c:v>
                </c:pt>
                <c:pt idx="10">
                  <c:v>2973</c:v>
                </c:pt>
                <c:pt idx="11">
                  <c:v>3273</c:v>
                </c:pt>
                <c:pt idx="12">
                  <c:v>3420</c:v>
                </c:pt>
                <c:pt idx="13">
                  <c:v>3228</c:v>
                </c:pt>
                <c:pt idx="14">
                  <c:v>3402</c:v>
                </c:pt>
                <c:pt idx="15">
                  <c:v>3393</c:v>
                </c:pt>
              </c:numCache>
            </c:numRef>
          </c:val>
          <c:smooth val="0"/>
          <c:extLst>
            <c:ext xmlns:c16="http://schemas.microsoft.com/office/drawing/2014/chart" uri="{C3380CC4-5D6E-409C-BE32-E72D297353CC}">
              <c16:uniqueId val="{00000004-4D8A-4C5E-9FB5-61CFA70AC9E5}"/>
            </c:ext>
          </c:extLst>
        </c:ser>
        <c:ser>
          <c:idx val="3"/>
          <c:order val="3"/>
          <c:tx>
            <c:strRef>
              <c:f>'F79'!$E$9</c:f>
              <c:strCache>
                <c:ptCount val="1"/>
                <c:pt idx="0">
                  <c:v>ODI</c:v>
                </c:pt>
              </c:strCache>
            </c:strRef>
          </c:tx>
          <c:spPr>
            <a:ln w="28575" cap="rnd">
              <a:solidFill>
                <a:srgbClr val="4298B5">
                  <a:alpha val="50000"/>
                </a:srgbClr>
              </a:solidFill>
              <a:prstDash val="sysDot"/>
              <a:round/>
            </a:ln>
            <a:effectLst/>
          </c:spPr>
          <c:marker>
            <c:symbol val="none"/>
          </c:marker>
          <c:cat>
            <c:strRef>
              <c:f>'F79'!$A$10:$A$25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'F79'!$E$10:$E$25</c:f>
              <c:numCache>
                <c:formatCode>General</c:formatCode>
                <c:ptCount val="16"/>
                <c:pt idx="0">
                  <c:v>1104</c:v>
                </c:pt>
                <c:pt idx="1">
                  <c:v>984</c:v>
                </c:pt>
                <c:pt idx="2">
                  <c:v>1437</c:v>
                </c:pt>
                <c:pt idx="3">
                  <c:v>1293</c:v>
                </c:pt>
                <c:pt idx="4">
                  <c:v>1188</c:v>
                </c:pt>
                <c:pt idx="5">
                  <c:v>1326</c:v>
                </c:pt>
                <c:pt idx="6">
                  <c:v>1440</c:v>
                </c:pt>
                <c:pt idx="7">
                  <c:v>1074</c:v>
                </c:pt>
                <c:pt idx="8">
                  <c:v>1065</c:v>
                </c:pt>
                <c:pt idx="9">
                  <c:v>1200</c:v>
                </c:pt>
                <c:pt idx="10">
                  <c:v>1407</c:v>
                </c:pt>
                <c:pt idx="11">
                  <c:v>1494</c:v>
                </c:pt>
                <c:pt idx="12">
                  <c:v>1518</c:v>
                </c:pt>
                <c:pt idx="13">
                  <c:v>1368</c:v>
                </c:pt>
                <c:pt idx="14">
                  <c:v>1464</c:v>
                </c:pt>
                <c:pt idx="15">
                  <c:v>1692</c:v>
                </c:pt>
              </c:numCache>
            </c:numRef>
          </c:val>
          <c:smooth val="0"/>
          <c:extLst>
            <c:ext xmlns:c16="http://schemas.microsoft.com/office/drawing/2014/chart" uri="{C3380CC4-5D6E-409C-BE32-E72D297353CC}">
              <c16:uniqueId val="{00000005-4D8A-4C5E-9FB5-61CFA70AC9E5}"/>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Number of firms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'F79'!$H$9</c:f>
              <c:strCache>
                <c:ptCount val="1"/>
                <c:pt idx="0">
                  <c:v>Exports</c:v>
                </c:pt>
              </c:strCache>
            </c:strRef>
          </c:tx>
          <c:spPr>
            <a:ln w="28575" cap="rnd">
              <a:solidFill>
                <a:srgbClr val="4298B5"/>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1-E2D2-434D-8D99-F7587A0B8AF2}"/>
              </c:ext>
            </c:extLst>
          </c:dPt>
          <c:cat>
            <c:strRef>
              <c:f>'F79'!$G$10:$G$25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'F79'!$H$10:$H$25</c:f>
              <c:numCache>
                <c:formatCode>General</c:formatCode>
                <c:ptCount val="16"/>
                <c:pt idx="0">
                  <c:v>0.161</c:v>
                </c:pt>
                <c:pt idx="1">
                  <c:v>0.14499999999999999</c:v>
                </c:pt>
                <c:pt idx="2">
                  <c:v>0.17499999999999999</c:v>
                </c:pt>
                <c:pt idx="3">
                  <c:v>0.15</c:v>
                </c:pt>
                <c:pt idx="4">
                  <c:v>0.17499999999999999</c:v>
                </c:pt>
                <c:pt idx="5">
                  <c:v>0.247</c:v>
                </c:pt>
                <c:pt idx="6">
                  <c:v>0.24199999999999999</c:v>
                </c:pt>
                <c:pt idx="7">
                  <c:v>0.23799999999999999</c:v>
                </c:pt>
                <c:pt idx="8">
                  <c:v>0.26400000000000001</c:v>
                </c:pt>
                <c:pt idx="9">
                  <c:v>0.246</c:v>
                </c:pt>
                <c:pt idx="10">
                  <c:v>0.23699999999999999</c:v>
                </c:pt>
                <c:pt idx="11">
                  <c:v>0.24</c:v>
                </c:pt>
                <c:pt idx="12">
                  <c:v>0.25600000000000001</c:v>
                </c:pt>
                <c:pt idx="13">
                  <c:v>0.23799999999999999</c:v>
                </c:pt>
                <c:pt idx="14">
                  <c:v>0.215</c:v>
                </c:pt>
                <c:pt idx="15">
                  <c:v>0.24099999999999999</c:v>
                </c:pt>
              </c:numCache>
            </c:numRef>
          </c:val>
          <c:smooth val="0"/>
          <c:extLst>
            <c:ext xmlns:c16="http://schemas.microsoft.com/office/drawing/2014/chart" uri="{C3380CC4-5D6E-409C-BE32-E72D297353CC}">
              <c16:uniqueId val="{00000002-E2D2-434D-8D99-F7587A0B8AF2}"/>
            </c:ext>
          </c:extLst>
        </c:ser>
        <c:ser>
          <c:idx val="1"/>
          <c:order val="1"/>
          <c:tx>
            <c:strRef>
              <c:f>'F79'!$I$9</c:f>
              <c:strCache>
                <c:ptCount val="1"/>
                <c:pt idx="0">
                  <c:v>Tourism</c:v>
                </c:pt>
              </c:strCache>
            </c:strRef>
          </c:tx>
          <c:spPr>
            <a:ln w="28575" cap="rnd">
              <a:solidFill>
                <a:srgbClr val="DC8633">
                  <a:alpha val="80000"/>
                </a:srgbClr>
              </a:solidFill>
              <a:prstDash val="sysDash"/>
              <a:round/>
            </a:ln>
            <a:effectLst/>
          </c:spPr>
          <c:marker>
            <c:symbol val="none"/>
          </c:marker>
          <c:cat>
            <c:strRef>
              <c:f>'F79'!$G$10:$G$25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'F79'!$I$10:$I$25</c:f>
              <c:numCache>
                <c:formatCode>General</c:formatCode>
                <c:ptCount val="16"/>
                <c:pt idx="0">
                  <c:v>0.20899999999999999</c:v>
                </c:pt>
                <c:pt idx="1">
                  <c:v>0.218</c:v>
                </c:pt>
                <c:pt idx="2">
                  <c:v>0.22800000000000001</c:v>
                </c:pt>
                <c:pt idx="3">
                  <c:v>0.23300000000000001</c:v>
                </c:pt>
                <c:pt idx="4">
                  <c:v>0.251</c:v>
                </c:pt>
                <c:pt idx="5">
                  <c:v>0.252</c:v>
                </c:pt>
                <c:pt idx="6">
                  <c:v>0.23100000000000001</c:v>
                </c:pt>
                <c:pt idx="7">
                  <c:v>0.22800000000000001</c:v>
                </c:pt>
                <c:pt idx="8">
                  <c:v>0.22900000000000001</c:v>
                </c:pt>
                <c:pt idx="9">
                  <c:v>0.25800000000000001</c:v>
                </c:pt>
                <c:pt idx="10">
                  <c:v>0.26400000000000001</c:v>
                </c:pt>
                <c:pt idx="11">
                  <c:v>0.27300000000000002</c:v>
                </c:pt>
                <c:pt idx="12">
                  <c:v>0.26800000000000002</c:v>
                </c:pt>
                <c:pt idx="13">
                  <c:v>0.28899999999999998</c:v>
                </c:pt>
                <c:pt idx="14">
                  <c:v>0.22600000000000001</c:v>
                </c:pt>
                <c:pt idx="15">
                  <c:v>0.20399999999999999</c:v>
                </c:pt>
              </c:numCache>
            </c:numRef>
          </c:val>
          <c:smooth val="0"/>
          <c:extLst>
            <c:ext xmlns:c16="http://schemas.microsoft.com/office/drawing/2014/chart" uri="{C3380CC4-5D6E-409C-BE32-E72D297353CC}">
              <c16:uniqueId val="{00000003-E2D2-434D-8D99-F7587A0B8AF2}"/>
            </c:ext>
          </c:extLst>
        </c:ser>
        <c:ser>
          <c:idx val="2"/>
          <c:order val="2"/>
          <c:tx>
            <c:strRef>
              <c:f>'F79'!$J$9</c:f>
              <c:strCache>
                <c:ptCount val="1"/>
                <c:pt idx="0">
                  <c:v>FDI</c:v>
                </c:pt>
              </c:strCache>
            </c:strRef>
          </c:tx>
          <c:spPr>
            <a:ln w="28575" cap="rnd">
              <a:solidFill>
                <a:srgbClr val="A8AD00">
                  <a:alpha val="50000"/>
                </a:srgbClr>
              </a:solidFill>
              <a:round/>
            </a:ln>
            <a:effectLst/>
          </c:spPr>
          <c:marker>
            <c:symbol val="none"/>
          </c:marker>
          <c:cat>
            <c:strRef>
              <c:f>'F79'!$G$10:$G$25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'F79'!$J$10:$J$25</c:f>
              <c:numCache>
                <c:formatCode>General</c:formatCode>
                <c:ptCount val="16"/>
                <c:pt idx="0">
                  <c:v>6.6000000000000003E-2</c:v>
                </c:pt>
                <c:pt idx="1">
                  <c:v>6.9000000000000006E-2</c:v>
                </c:pt>
                <c:pt idx="2">
                  <c:v>7.1999999999999995E-2</c:v>
                </c:pt>
                <c:pt idx="3">
                  <c:v>7.8E-2</c:v>
                </c:pt>
                <c:pt idx="4">
                  <c:v>7.2999999999999995E-2</c:v>
                </c:pt>
                <c:pt idx="5">
                  <c:v>7.3999999999999996E-2</c:v>
                </c:pt>
                <c:pt idx="6">
                  <c:v>7.5999999999999998E-2</c:v>
                </c:pt>
                <c:pt idx="7">
                  <c:v>7.1999999999999995E-2</c:v>
                </c:pt>
                <c:pt idx="8">
                  <c:v>7.0000000000000007E-2</c:v>
                </c:pt>
                <c:pt idx="9">
                  <c:v>7.0000000000000007E-2</c:v>
                </c:pt>
                <c:pt idx="10">
                  <c:v>7.0999999999999994E-2</c:v>
                </c:pt>
                <c:pt idx="11">
                  <c:v>7.3999999999999996E-2</c:v>
                </c:pt>
                <c:pt idx="12">
                  <c:v>7.5999999999999998E-2</c:v>
                </c:pt>
                <c:pt idx="13">
                  <c:v>7.0000000000000007E-2</c:v>
                </c:pt>
                <c:pt idx="14">
                  <c:v>7.1999999999999995E-2</c:v>
                </c:pt>
                <c:pt idx="15">
                  <c:v>7.0999999999999994E-2</c:v>
                </c:pt>
              </c:numCache>
            </c:numRef>
          </c:val>
          <c:smooth val="0"/>
          <c:extLst>
            <c:ext xmlns:c16="http://schemas.microsoft.com/office/drawing/2014/chart" uri="{C3380CC4-5D6E-409C-BE32-E72D297353CC}">
              <c16:uniqueId val="{00000004-E2D2-434D-8D99-F7587A0B8AF2}"/>
            </c:ext>
          </c:extLst>
        </c:ser>
        <c:ser>
          <c:idx val="3"/>
          <c:order val="3"/>
          <c:tx>
            <c:strRef>
              <c:f>'F79'!$K$9</c:f>
              <c:strCache>
                <c:ptCount val="1"/>
                <c:pt idx="0">
                  <c:v>ODI</c:v>
                </c:pt>
              </c:strCache>
            </c:strRef>
          </c:tx>
          <c:spPr>
            <a:ln w="28575" cap="rnd">
              <a:solidFill>
                <a:srgbClr val="4298B5">
                  <a:alpha val="50000"/>
                </a:srgbClr>
              </a:solidFill>
              <a:prstDash val="sysDot"/>
              <a:round/>
            </a:ln>
            <a:effectLst/>
          </c:spPr>
          <c:marker>
            <c:symbol val="none"/>
          </c:marker>
          <c:cat>
            <c:strRef>
              <c:f>'F79'!$G$10:$G$25</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'F79'!$K$10:$K$25</c:f>
              <c:numCache>
                <c:formatCode>General</c:formatCode>
                <c:ptCount val="16"/>
                <c:pt idx="0">
                  <c:v>3.1E-2</c:v>
                </c:pt>
                <c:pt idx="1">
                  <c:v>2.7E-2</c:v>
                </c:pt>
                <c:pt idx="2">
                  <c:v>0.04</c:v>
                </c:pt>
                <c:pt idx="3">
                  <c:v>3.6999999999999998E-2</c:v>
                </c:pt>
                <c:pt idx="4">
                  <c:v>3.3000000000000002E-2</c:v>
                </c:pt>
                <c:pt idx="5">
                  <c:v>3.6999999999999998E-2</c:v>
                </c:pt>
                <c:pt idx="6">
                  <c:v>0.04</c:v>
                </c:pt>
                <c:pt idx="7">
                  <c:v>2.8000000000000001E-2</c:v>
                </c:pt>
                <c:pt idx="8">
                  <c:v>2.7E-2</c:v>
                </c:pt>
                <c:pt idx="9">
                  <c:v>0.03</c:v>
                </c:pt>
                <c:pt idx="10">
                  <c:v>3.4000000000000002E-2</c:v>
                </c:pt>
                <c:pt idx="11">
                  <c:v>3.4000000000000002E-2</c:v>
                </c:pt>
                <c:pt idx="12">
                  <c:v>3.4000000000000002E-2</c:v>
                </c:pt>
                <c:pt idx="13">
                  <c:v>2.9000000000000001E-2</c:v>
                </c:pt>
                <c:pt idx="14">
                  <c:v>3.1E-2</c:v>
                </c:pt>
                <c:pt idx="15">
                  <c:v>3.5000000000000003E-2</c:v>
                </c:pt>
              </c:numCache>
            </c:numRef>
          </c:val>
          <c:smooth val="0"/>
          <c:extLst>
            <c:ext xmlns:c16="http://schemas.microsoft.com/office/drawing/2014/chart" uri="{C3380CC4-5D6E-409C-BE32-E72D297353CC}">
              <c16:uniqueId val="{00000005-E2D2-434D-8D99-F7587A0B8AF2}"/>
            </c:ext>
          </c:extLst>
        </c:ser>
        <c:dLbls>
          <c:showLegendKey val="0"/>
          <c:showVal val="0"/>
          <c:showCatName val="0"/>
          <c:showSerName val="0"/>
          <c:showPercent val="0"/>
          <c:showBubbleSize val="0"/>
        </c:dLbls>
        <c:smooth val="0"/>
        <c:axId val="337098232"/>
        <c:axId val="337097904"/>
      </c:lineChart>
      <c:catAx>
        <c:axId val="33709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7904"/>
        <c:crosses val="autoZero"/>
        <c:auto val="1"/>
        <c:lblAlgn val="ctr"/>
        <c:lblOffset val="100"/>
        <c:tickLblSkip val="2"/>
        <c:noMultiLvlLbl val="0"/>
      </c:catAx>
      <c:valAx>
        <c:axId val="3370979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 of businesses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82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'F80'!$B$8</c:f>
              <c:strCache>
                <c:ptCount val="1"/>
                <c:pt idx="0">
                  <c:v>1-25%</c:v>
                </c:pt>
              </c:strCache>
            </c:strRef>
          </c:tx>
          <c:spPr>
            <a:ln w="28575" cap="rnd">
              <a:solidFill>
                <a:srgbClr val="4298B5"/>
              </a:solidFill>
              <a:round/>
            </a:ln>
            <a:effectLst/>
          </c:spPr>
          <c:marker>
            <c:symbol val="none"/>
          </c:marker>
          <c:cat>
            <c:numRef>
              <c:f>'F80'!$A$9:$A$24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'F80'!$B$9:$B$24</c:f>
              <c:numCache>
                <c:formatCode>General</c:formatCode>
                <c:ptCount val="16"/>
                <c:pt idx="0" formatCode="#,##0">
                  <c:v>4119</c:v>
                </c:pt>
                <c:pt idx="1">
                  <c:v>4086</c:v>
                </c:pt>
                <c:pt idx="2">
                  <c:v>4884</c:v>
                </c:pt>
                <c:pt idx="3">
                  <c:v>4374</c:v>
                </c:pt>
                <c:pt idx="4">
                  <c:v>5535</c:v>
                </c:pt>
                <c:pt idx="5">
                  <c:v>5853</c:v>
                </c:pt>
                <c:pt idx="6">
                  <c:v>4737</c:v>
                </c:pt>
                <c:pt idx="7">
                  <c:v>5103</c:v>
                </c:pt>
                <c:pt idx="8">
                  <c:v>5664</c:v>
                </c:pt>
                <c:pt idx="9">
                  <c:v>6057</c:v>
                </c:pt>
                <c:pt idx="10">
                  <c:v>6738</c:v>
                </c:pt>
                <c:pt idx="11">
                  <c:v>7767</c:v>
                </c:pt>
                <c:pt idx="12">
                  <c:v>7347</c:v>
                </c:pt>
                <c:pt idx="13">
                  <c:v>8847</c:v>
                </c:pt>
                <c:pt idx="14">
                  <c:v>6822</c:v>
                </c:pt>
                <c:pt idx="15">
                  <c:v>6291</c:v>
                </c:pt>
              </c:numCache>
            </c:numRef>
          </c:val>
          <c:smooth val="0"/>
          <c:extLst>
            <c:ext xmlns:c16="http://schemas.microsoft.com/office/drawing/2014/chart" uri="{C3380CC4-5D6E-409C-BE32-E72D297353CC}">
              <c16:uniqueId val="{00000000-FD29-45A5-92ED-B2BE74F228F5}"/>
            </c:ext>
          </c:extLst>
        </c:ser>
        <c:ser>
          <c:idx val="1"/>
          <c:order val="1"/>
          <c:tx>
            <c:strRef>
              <c:f>'F80'!$C$8</c:f>
              <c:strCache>
                <c:ptCount val="1"/>
                <c:pt idx="0">
                  <c:v>26-50%</c:v>
                </c:pt>
              </c:strCache>
            </c:strRef>
          </c:tx>
          <c:spPr>
            <a:ln w="28575" cap="rnd">
              <a:solidFill>
                <a:srgbClr val="DC8633"/>
              </a:solidFill>
              <a:prstDash val="sysDash"/>
              <a:round/>
            </a:ln>
            <a:effectLst/>
          </c:spPr>
          <c:marker>
            <c:symbol val="none"/>
          </c:marker>
          <c:cat>
            <c:numRef>
              <c:f>'F80'!$A$9:$A$24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'F80'!$C$9:$C$24</c:f>
              <c:numCache>
                <c:formatCode>General</c:formatCode>
                <c:ptCount val="16"/>
                <c:pt idx="0">
                  <c:v>402</c:v>
                </c:pt>
                <c:pt idx="1">
                  <c:v>471</c:v>
                </c:pt>
                <c:pt idx="2">
                  <c:v>375</c:v>
                </c:pt>
                <c:pt idx="3">
                  <c:v>606</c:v>
                </c:pt>
                <c:pt idx="4">
                  <c:v>570</c:v>
                </c:pt>
                <c:pt idx="5">
                  <c:v>645</c:v>
                </c:pt>
                <c:pt idx="6">
                  <c:v>795</c:v>
                </c:pt>
                <c:pt idx="7">
                  <c:v>789</c:v>
                </c:pt>
                <c:pt idx="8">
                  <c:v>699</c:v>
                </c:pt>
                <c:pt idx="9">
                  <c:v>828</c:v>
                </c:pt>
                <c:pt idx="10">
                  <c:v>1014</c:v>
                </c:pt>
                <c:pt idx="11">
                  <c:v>663</c:v>
                </c:pt>
                <c:pt idx="12">
                  <c:v>1269</c:v>
                </c:pt>
                <c:pt idx="13">
                  <c:v>1476</c:v>
                </c:pt>
                <c:pt idx="14">
                  <c:v>711</c:v>
                </c:pt>
                <c:pt idx="15">
                  <c:v>843</c:v>
                </c:pt>
              </c:numCache>
            </c:numRef>
          </c:val>
          <c:smooth val="0"/>
          <c:extLst>
            <c:ext xmlns:c16="http://schemas.microsoft.com/office/drawing/2014/chart" uri="{C3380CC4-5D6E-409C-BE32-E72D297353CC}">
              <c16:uniqueId val="{00000001-FD29-45A5-92ED-B2BE74F228F5}"/>
            </c:ext>
          </c:extLst>
        </c:ser>
        <c:ser>
          <c:idx val="2"/>
          <c:order val="2"/>
          <c:tx>
            <c:strRef>
              <c:f>'F80'!$D$8</c:f>
              <c:strCache>
                <c:ptCount val="1"/>
                <c:pt idx="0">
                  <c:v>51-75%</c:v>
                </c:pt>
              </c:strCache>
            </c:strRef>
          </c:tx>
          <c:spPr>
            <a:ln w="28575" cap="rnd">
              <a:solidFill>
                <a:srgbClr val="A8AD00">
                  <a:alpha val="50000"/>
                </a:srgbClr>
              </a:solidFill>
              <a:round/>
            </a:ln>
            <a:effectLst/>
          </c:spPr>
          <c:marker>
            <c:symbol val="none"/>
          </c:marker>
          <c:cat>
            <c:numRef>
              <c:f>'F80'!$A$9:$A$24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'F80'!$D$9:$D$24</c:f>
              <c:numCache>
                <c:formatCode>General</c:formatCode>
                <c:ptCount val="16"/>
                <c:pt idx="0">
                  <c:v>360</c:v>
                </c:pt>
                <c:pt idx="1">
                  <c:v>312</c:v>
                </c:pt>
                <c:pt idx="2">
                  <c:v>246</c:v>
                </c:pt>
                <c:pt idx="3">
                  <c:v>609</c:v>
                </c:pt>
                <c:pt idx="4">
                  <c:v>375</c:v>
                </c:pt>
                <c:pt idx="5">
                  <c:v>219</c:v>
                </c:pt>
                <c:pt idx="6">
                  <c:v>318</c:v>
                </c:pt>
                <c:pt idx="7">
                  <c:v>318</c:v>
                </c:pt>
                <c:pt idx="8">
                  <c:v>279</c:v>
                </c:pt>
                <c:pt idx="9">
                  <c:v>504</c:v>
                </c:pt>
                <c:pt idx="10">
                  <c:v>471</c:v>
                </c:pt>
                <c:pt idx="11">
                  <c:v>597</c:v>
                </c:pt>
                <c:pt idx="12">
                  <c:v>543</c:v>
                </c:pt>
                <c:pt idx="13">
                  <c:v>363</c:v>
                </c:pt>
                <c:pt idx="14">
                  <c:v>453</c:v>
                </c:pt>
                <c:pt idx="15">
                  <c:v>426</c:v>
                </c:pt>
              </c:numCache>
            </c:numRef>
          </c:val>
          <c:smooth val="0"/>
          <c:extLst>
            <c:ext xmlns:c16="http://schemas.microsoft.com/office/drawing/2014/chart" uri="{C3380CC4-5D6E-409C-BE32-E72D297353CC}">
              <c16:uniqueId val="{00000002-FD29-45A5-92ED-B2BE74F228F5}"/>
            </c:ext>
          </c:extLst>
        </c:ser>
        <c:ser>
          <c:idx val="3"/>
          <c:order val="3"/>
          <c:tx>
            <c:strRef>
              <c:f>'F80'!$E$8</c:f>
              <c:strCache>
                <c:ptCount val="1"/>
                <c:pt idx="0">
                  <c:v>76-100%</c:v>
                </c:pt>
              </c:strCache>
            </c:strRef>
          </c:tx>
          <c:spPr>
            <a:ln w="28575" cap="rnd">
              <a:solidFill>
                <a:srgbClr val="4298B5">
                  <a:alpha val="50000"/>
                </a:srgbClr>
              </a:solidFill>
              <a:prstDash val="sysDot"/>
              <a:round/>
            </a:ln>
            <a:effectLst/>
          </c:spPr>
          <c:marker>
            <c:symbol val="none"/>
          </c:marker>
          <c:cat>
            <c:numRef>
              <c:f>'F80'!$A$9:$A$24</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'F80'!$E$9:$E$24</c:f>
              <c:numCache>
                <c:formatCode>General</c:formatCode>
                <c:ptCount val="16"/>
                <c:pt idx="0">
                  <c:v>1401</c:v>
                </c:pt>
                <c:pt idx="1">
                  <c:v>1530</c:v>
                </c:pt>
                <c:pt idx="2">
                  <c:v>1404</c:v>
                </c:pt>
                <c:pt idx="3">
                  <c:v>1485</c:v>
                </c:pt>
                <c:pt idx="4">
                  <c:v>1002</c:v>
                </c:pt>
                <c:pt idx="5">
                  <c:v>1239</c:v>
                </c:pt>
                <c:pt idx="6">
                  <c:v>1092</c:v>
                </c:pt>
                <c:pt idx="7">
                  <c:v>1425</c:v>
                </c:pt>
                <c:pt idx="8">
                  <c:v>1260</c:v>
                </c:pt>
                <c:pt idx="9">
                  <c:v>1587</c:v>
                </c:pt>
                <c:pt idx="10">
                  <c:v>1536</c:v>
                </c:pt>
                <c:pt idx="11">
                  <c:v>1533</c:v>
                </c:pt>
                <c:pt idx="12">
                  <c:v>1392</c:v>
                </c:pt>
                <c:pt idx="13">
                  <c:v>1746</c:v>
                </c:pt>
                <c:pt idx="14">
                  <c:v>1305</c:v>
                </c:pt>
                <c:pt idx="15">
                  <c:v>891</c:v>
                </c:pt>
              </c:numCache>
            </c:numRef>
          </c:val>
          <c:smooth val="0"/>
          <c:extLst>
            <c:ext xmlns:c16="http://schemas.microsoft.com/office/drawing/2014/chart" uri="{C3380CC4-5D6E-409C-BE32-E72D297353CC}">
              <c16:uniqueId val="{00000003-FD29-45A5-92ED-B2BE74F228F5}"/>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Percentage of sales from tourism</a:t>
                </a:r>
              </a:p>
            </c:rich>
          </c:tx>
          <c:layout>
            <c:manualLayout>
              <c:xMode val="edge"/>
              <c:yMode val="edge"/>
              <c:x val="0.38119579124579123"/>
              <c:y val="0.8669966666666667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Number of businesses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'F80'!$B$30</c:f>
              <c:strCache>
                <c:ptCount val="1"/>
                <c:pt idx="0">
                  <c:v>1-25%</c:v>
                </c:pt>
              </c:strCache>
            </c:strRef>
          </c:tx>
          <c:spPr>
            <a:ln w="28575" cap="rnd">
              <a:solidFill>
                <a:srgbClr val="4298B5"/>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1-B3C4-4261-A1CF-B9537AA9BA99}"/>
              </c:ext>
            </c:extLst>
          </c:dPt>
          <c:cat>
            <c:numRef>
              <c:f>'F80'!$A$31:$A$46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'F80'!$B$31:$B$46</c:f>
              <c:numCache>
                <c:formatCode>General</c:formatCode>
                <c:ptCount val="16"/>
                <c:pt idx="0">
                  <c:v>3117</c:v>
                </c:pt>
                <c:pt idx="1">
                  <c:v>2769</c:v>
                </c:pt>
                <c:pt idx="2">
                  <c:v>3225</c:v>
                </c:pt>
                <c:pt idx="3">
                  <c:v>2778</c:v>
                </c:pt>
                <c:pt idx="4">
                  <c:v>3366</c:v>
                </c:pt>
                <c:pt idx="5">
                  <c:v>5517</c:v>
                </c:pt>
                <c:pt idx="6">
                  <c:v>5718</c:v>
                </c:pt>
                <c:pt idx="7">
                  <c:v>5982</c:v>
                </c:pt>
                <c:pt idx="8">
                  <c:v>6981</c:v>
                </c:pt>
                <c:pt idx="9">
                  <c:v>6330</c:v>
                </c:pt>
                <c:pt idx="10">
                  <c:v>6834</c:v>
                </c:pt>
                <c:pt idx="11">
                  <c:v>7485</c:v>
                </c:pt>
                <c:pt idx="12">
                  <c:v>8559</c:v>
                </c:pt>
                <c:pt idx="13">
                  <c:v>7623</c:v>
                </c:pt>
                <c:pt idx="14">
                  <c:v>6798</c:v>
                </c:pt>
                <c:pt idx="15">
                  <c:v>8037</c:v>
                </c:pt>
              </c:numCache>
            </c:numRef>
          </c:val>
          <c:smooth val="0"/>
          <c:extLst>
            <c:ext xmlns:c16="http://schemas.microsoft.com/office/drawing/2014/chart" uri="{C3380CC4-5D6E-409C-BE32-E72D297353CC}">
              <c16:uniqueId val="{00000002-B3C4-4261-A1CF-B9537AA9BA99}"/>
            </c:ext>
          </c:extLst>
        </c:ser>
        <c:ser>
          <c:idx val="1"/>
          <c:order val="1"/>
          <c:tx>
            <c:strRef>
              <c:f>'F80'!$C$30</c:f>
              <c:strCache>
                <c:ptCount val="1"/>
                <c:pt idx="0">
                  <c:v>26-50%</c:v>
                </c:pt>
              </c:strCache>
            </c:strRef>
          </c:tx>
          <c:spPr>
            <a:ln w="28575" cap="rnd">
              <a:solidFill>
                <a:srgbClr val="DC8633"/>
              </a:solidFill>
              <a:prstDash val="sysDash"/>
              <a:round/>
            </a:ln>
            <a:effectLst/>
          </c:spPr>
          <c:marker>
            <c:symbol val="none"/>
          </c:marker>
          <c:cat>
            <c:numRef>
              <c:f>'F80'!$A$31:$A$46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'F80'!$C$31:$C$46</c:f>
              <c:numCache>
                <c:formatCode>General</c:formatCode>
                <c:ptCount val="16"/>
                <c:pt idx="0">
                  <c:v>789</c:v>
                </c:pt>
                <c:pt idx="1">
                  <c:v>621</c:v>
                </c:pt>
                <c:pt idx="2">
                  <c:v>741</c:v>
                </c:pt>
                <c:pt idx="3">
                  <c:v>648</c:v>
                </c:pt>
                <c:pt idx="4">
                  <c:v>903</c:v>
                </c:pt>
                <c:pt idx="5">
                  <c:v>966</c:v>
                </c:pt>
                <c:pt idx="6">
                  <c:v>891</c:v>
                </c:pt>
                <c:pt idx="7">
                  <c:v>1011</c:v>
                </c:pt>
                <c:pt idx="8">
                  <c:v>1029</c:v>
                </c:pt>
                <c:pt idx="9">
                  <c:v>1017</c:v>
                </c:pt>
                <c:pt idx="10">
                  <c:v>876</c:v>
                </c:pt>
                <c:pt idx="11">
                  <c:v>939</c:v>
                </c:pt>
                <c:pt idx="12">
                  <c:v>918</c:v>
                </c:pt>
                <c:pt idx="13">
                  <c:v>1014</c:v>
                </c:pt>
                <c:pt idx="14">
                  <c:v>930</c:v>
                </c:pt>
                <c:pt idx="15">
                  <c:v>1047</c:v>
                </c:pt>
              </c:numCache>
            </c:numRef>
          </c:val>
          <c:smooth val="0"/>
          <c:extLst>
            <c:ext xmlns:c16="http://schemas.microsoft.com/office/drawing/2014/chart" uri="{C3380CC4-5D6E-409C-BE32-E72D297353CC}">
              <c16:uniqueId val="{00000003-B3C4-4261-A1CF-B9537AA9BA99}"/>
            </c:ext>
          </c:extLst>
        </c:ser>
        <c:ser>
          <c:idx val="2"/>
          <c:order val="2"/>
          <c:tx>
            <c:strRef>
              <c:f>'F80'!$D$30</c:f>
              <c:strCache>
                <c:ptCount val="1"/>
                <c:pt idx="0">
                  <c:v>51-75%</c:v>
                </c:pt>
              </c:strCache>
            </c:strRef>
          </c:tx>
          <c:spPr>
            <a:ln w="28575" cap="rnd">
              <a:solidFill>
                <a:srgbClr val="A8AD00">
                  <a:alpha val="50000"/>
                </a:srgbClr>
              </a:solidFill>
              <a:round/>
            </a:ln>
            <a:effectLst/>
          </c:spPr>
          <c:marker>
            <c:symbol val="none"/>
          </c:marker>
          <c:cat>
            <c:numRef>
              <c:f>'F80'!$A$31:$A$46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'F80'!$D$31:$D$46</c:f>
              <c:numCache>
                <c:formatCode>General</c:formatCode>
                <c:ptCount val="16"/>
                <c:pt idx="0">
                  <c:v>582</c:v>
                </c:pt>
                <c:pt idx="1">
                  <c:v>489</c:v>
                </c:pt>
                <c:pt idx="2">
                  <c:v>552</c:v>
                </c:pt>
                <c:pt idx="3">
                  <c:v>534</c:v>
                </c:pt>
                <c:pt idx="4">
                  <c:v>420</c:v>
                </c:pt>
                <c:pt idx="5">
                  <c:v>564</c:v>
                </c:pt>
                <c:pt idx="6">
                  <c:v>525</c:v>
                </c:pt>
                <c:pt idx="7">
                  <c:v>582</c:v>
                </c:pt>
                <c:pt idx="8">
                  <c:v>468</c:v>
                </c:pt>
                <c:pt idx="9">
                  <c:v>678</c:v>
                </c:pt>
                <c:pt idx="10">
                  <c:v>456</c:v>
                </c:pt>
                <c:pt idx="11">
                  <c:v>507</c:v>
                </c:pt>
                <c:pt idx="12">
                  <c:v>492</c:v>
                </c:pt>
                <c:pt idx="13">
                  <c:v>672</c:v>
                </c:pt>
                <c:pt idx="14">
                  <c:v>663</c:v>
                </c:pt>
                <c:pt idx="15">
                  <c:v>684</c:v>
                </c:pt>
              </c:numCache>
            </c:numRef>
          </c:val>
          <c:smooth val="0"/>
          <c:extLst>
            <c:ext xmlns:c16="http://schemas.microsoft.com/office/drawing/2014/chart" uri="{C3380CC4-5D6E-409C-BE32-E72D297353CC}">
              <c16:uniqueId val="{00000004-B3C4-4261-A1CF-B9537AA9BA99}"/>
            </c:ext>
          </c:extLst>
        </c:ser>
        <c:ser>
          <c:idx val="3"/>
          <c:order val="3"/>
          <c:tx>
            <c:strRef>
              <c:f>'F80'!$E$30</c:f>
              <c:strCache>
                <c:ptCount val="1"/>
                <c:pt idx="0">
                  <c:v>76-100%</c:v>
                </c:pt>
              </c:strCache>
            </c:strRef>
          </c:tx>
          <c:spPr>
            <a:ln w="28575" cap="rnd">
              <a:solidFill>
                <a:srgbClr val="4298B5">
                  <a:alpha val="50000"/>
                </a:srgbClr>
              </a:solidFill>
              <a:prstDash val="sysDot"/>
              <a:round/>
            </a:ln>
            <a:effectLst/>
          </c:spPr>
          <c:marker>
            <c:symbol val="none"/>
          </c:marker>
          <c:cat>
            <c:numRef>
              <c:f>'F80'!$A$31:$A$46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'F80'!$E$31:$E$46</c:f>
              <c:numCache>
                <c:formatCode>General</c:formatCode>
                <c:ptCount val="16"/>
                <c:pt idx="0">
                  <c:v>1251</c:v>
                </c:pt>
                <c:pt idx="1">
                  <c:v>1314</c:v>
                </c:pt>
                <c:pt idx="2">
                  <c:v>1791</c:v>
                </c:pt>
                <c:pt idx="3">
                  <c:v>1308</c:v>
                </c:pt>
                <c:pt idx="4">
                  <c:v>1503</c:v>
                </c:pt>
                <c:pt idx="5">
                  <c:v>1836</c:v>
                </c:pt>
                <c:pt idx="6">
                  <c:v>1674</c:v>
                </c:pt>
                <c:pt idx="7">
                  <c:v>1467</c:v>
                </c:pt>
                <c:pt idx="8">
                  <c:v>1803</c:v>
                </c:pt>
                <c:pt idx="9">
                  <c:v>1671</c:v>
                </c:pt>
                <c:pt idx="10">
                  <c:v>1755</c:v>
                </c:pt>
                <c:pt idx="11">
                  <c:v>1692</c:v>
                </c:pt>
                <c:pt idx="12">
                  <c:v>1659</c:v>
                </c:pt>
                <c:pt idx="13">
                  <c:v>1791</c:v>
                </c:pt>
                <c:pt idx="14">
                  <c:v>1800</c:v>
                </c:pt>
                <c:pt idx="15">
                  <c:v>1800</c:v>
                </c:pt>
              </c:numCache>
            </c:numRef>
          </c:val>
          <c:smooth val="0"/>
          <c:extLst>
            <c:ext xmlns:c16="http://schemas.microsoft.com/office/drawing/2014/chart" uri="{C3380CC4-5D6E-409C-BE32-E72D297353CC}">
              <c16:uniqueId val="{00000005-B3C4-4261-A1CF-B9537AA9BA99}"/>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b="1"/>
                  <a:t>Percentage of sales from exports</a:t>
                </a:r>
              </a:p>
            </c:rich>
          </c:tx>
          <c:layout>
            <c:manualLayout>
              <c:xMode val="edge"/>
              <c:yMode val="edge"/>
              <c:x val="0.35051481481481478"/>
              <c:y val="0.870528770606982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Number of businesses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'F81'!$B$6</c:f>
              <c:strCache>
                <c:ptCount val="1"/>
                <c:pt idx="0">
                  <c:v>Exports &gt; 0</c:v>
                </c:pt>
              </c:strCache>
            </c:strRef>
          </c:tx>
          <c:spPr>
            <a:ln w="28575" cap="rnd">
              <a:solidFill>
                <a:srgbClr val="4298B5"/>
              </a:solidFill>
              <a:round/>
            </a:ln>
            <a:effectLst/>
          </c:spPr>
          <c:marker>
            <c:symbol val="none"/>
          </c:marker>
          <c:dPt>
            <c:idx val="5"/>
            <c:marker>
              <c:symbol val="none"/>
            </c:marker>
            <c:bubble3D val="0"/>
            <c:spPr>
              <a:ln w="28575" cap="rnd">
                <a:noFill/>
                <a:prstDash val="sysDot"/>
                <a:round/>
              </a:ln>
              <a:effectLst/>
            </c:spPr>
            <c:extLst>
              <c:ext xmlns:c16="http://schemas.microsoft.com/office/drawing/2014/chart" uri="{C3380CC4-5D6E-409C-BE32-E72D297353CC}">
                <c16:uniqueId val="{00000001-2D4B-4236-A007-C147E8BB186E}"/>
              </c:ext>
            </c:extLst>
          </c:dPt>
          <c:cat>
            <c:numRef>
              <c:f>'F81'!$A$7:$A$19</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'F81'!$B$7:$B$19</c:f>
              <c:numCache>
                <c:formatCode>General</c:formatCode>
                <c:ptCount val="13"/>
                <c:pt idx="0">
                  <c:v>5739</c:v>
                </c:pt>
                <c:pt idx="1">
                  <c:v>5193</c:v>
                </c:pt>
                <c:pt idx="2">
                  <c:v>6309</c:v>
                </c:pt>
                <c:pt idx="3">
                  <c:v>5268</c:v>
                </c:pt>
                <c:pt idx="4">
                  <c:v>6192</c:v>
                </c:pt>
                <c:pt idx="5">
                  <c:v>8883</c:v>
                </c:pt>
                <c:pt idx="6">
                  <c:v>8808</c:v>
                </c:pt>
                <c:pt idx="7">
                  <c:v>9042</c:v>
                </c:pt>
                <c:pt idx="8">
                  <c:v>10281</c:v>
                </c:pt>
                <c:pt idx="9">
                  <c:v>9696</c:v>
                </c:pt>
                <c:pt idx="10">
                  <c:v>9921</c:v>
                </c:pt>
                <c:pt idx="11">
                  <c:v>10623</c:v>
                </c:pt>
                <c:pt idx="12">
                  <c:v>11628</c:v>
                </c:pt>
              </c:numCache>
            </c:numRef>
          </c:val>
          <c:smooth val="0"/>
          <c:extLst>
            <c:ext xmlns:c16="http://schemas.microsoft.com/office/drawing/2014/chart" uri="{C3380CC4-5D6E-409C-BE32-E72D297353CC}">
              <c16:uniqueId val="{00000002-2D4B-4236-A007-C147E8BB186E}"/>
            </c:ext>
          </c:extLst>
        </c:ser>
        <c:ser>
          <c:idx val="1"/>
          <c:order val="1"/>
          <c:tx>
            <c:strRef>
              <c:f>'F81'!$C$6</c:f>
              <c:strCache>
                <c:ptCount val="1"/>
                <c:pt idx="0">
                  <c:v>Exports &gt; 1% of sales</c:v>
                </c:pt>
              </c:strCache>
            </c:strRef>
          </c:tx>
          <c:spPr>
            <a:ln w="28575" cap="rnd">
              <a:solidFill>
                <a:srgbClr val="4298B5"/>
              </a:solidFill>
              <a:prstDash val="sysDash"/>
              <a:round/>
            </a:ln>
            <a:effectLst/>
          </c:spPr>
          <c:marker>
            <c:symbol val="none"/>
          </c:marker>
          <c:cat>
            <c:numRef>
              <c:f>'F81'!$A$7:$A$19</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'F81'!$C$7:$C$19</c:f>
              <c:numCache>
                <c:formatCode>0</c:formatCode>
                <c:ptCount val="13"/>
                <c:pt idx="0">
                  <c:v>5013</c:v>
                </c:pt>
                <c:pt idx="1">
                  <c:v>4404</c:v>
                </c:pt>
                <c:pt idx="2">
                  <c:v>5637</c:v>
                </c:pt>
                <c:pt idx="3">
                  <c:v>4614</c:v>
                </c:pt>
                <c:pt idx="4">
                  <c:v>5613</c:v>
                </c:pt>
                <c:pt idx="5">
                  <c:v>5877</c:v>
                </c:pt>
                <c:pt idx="6">
                  <c:v>5397</c:v>
                </c:pt>
                <c:pt idx="7">
                  <c:v>5670</c:v>
                </c:pt>
                <c:pt idx="8">
                  <c:v>6369</c:v>
                </c:pt>
                <c:pt idx="9">
                  <c:v>5892</c:v>
                </c:pt>
                <c:pt idx="10">
                  <c:v>6027</c:v>
                </c:pt>
                <c:pt idx="11">
                  <c:v>6273</c:v>
                </c:pt>
                <c:pt idx="12">
                  <c:v>6666</c:v>
                </c:pt>
              </c:numCache>
            </c:numRef>
          </c:val>
          <c:smooth val="0"/>
          <c:extLst>
            <c:ext xmlns:c16="http://schemas.microsoft.com/office/drawing/2014/chart" uri="{C3380CC4-5D6E-409C-BE32-E72D297353CC}">
              <c16:uniqueId val="{00000003-2D4B-4236-A007-C147E8BB186E}"/>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2"/>
        <c:noMultiLvlLbl val="0"/>
      </c:catAx>
      <c:valAx>
        <c:axId val="3502805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Number of businesses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1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'F82'!$B$7</c:f>
              <c:strCache>
                <c:ptCount val="1"/>
                <c:pt idx="0">
                  <c:v>6-19 employees</c:v>
                </c:pt>
              </c:strCache>
            </c:strRef>
          </c:tx>
          <c:spPr>
            <a:ln w="28575" cap="rnd">
              <a:solidFill>
                <a:srgbClr val="4298B5"/>
              </a:solidFill>
              <a:round/>
            </a:ln>
            <a:effectLst/>
          </c:spPr>
          <c:marker>
            <c:symbol val="none"/>
          </c:marker>
          <c:cat>
            <c:numRef>
              <c:f>'F82'!$A$8:$A$23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'F82'!$B$8:$B$23</c:f>
              <c:numCache>
                <c:formatCode>0.000</c:formatCode>
                <c:ptCount val="16"/>
                <c:pt idx="0">
                  <c:v>0.26100000000000001</c:v>
                </c:pt>
                <c:pt idx="1">
                  <c:v>0.251</c:v>
                </c:pt>
                <c:pt idx="2">
                  <c:v>0.17799999999999999</c:v>
                </c:pt>
                <c:pt idx="3">
                  <c:v>0.27400000000000002</c:v>
                </c:pt>
                <c:pt idx="4">
                  <c:v>0.2</c:v>
                </c:pt>
                <c:pt idx="5">
                  <c:v>0.122</c:v>
                </c:pt>
                <c:pt idx="6">
                  <c:v>0.123</c:v>
                </c:pt>
                <c:pt idx="7">
                  <c:v>0.155</c:v>
                </c:pt>
                <c:pt idx="8">
                  <c:v>0.104</c:v>
                </c:pt>
                <c:pt idx="9">
                  <c:v>8.8999999999999996E-2</c:v>
                </c:pt>
                <c:pt idx="10">
                  <c:v>0.13900000000000001</c:v>
                </c:pt>
                <c:pt idx="11">
                  <c:v>0.20599999999999999</c:v>
                </c:pt>
                <c:pt idx="12">
                  <c:v>0.11799999999999999</c:v>
                </c:pt>
                <c:pt idx="13">
                  <c:v>0.109</c:v>
                </c:pt>
                <c:pt idx="14">
                  <c:v>9.0999999999999998E-2</c:v>
                </c:pt>
                <c:pt idx="15">
                  <c:v>8.2000000000000003E-2</c:v>
                </c:pt>
              </c:numCache>
            </c:numRef>
          </c:val>
          <c:smooth val="0"/>
          <c:extLst>
            <c:ext xmlns:c16="http://schemas.microsoft.com/office/drawing/2014/chart" uri="{C3380CC4-5D6E-409C-BE32-E72D297353CC}">
              <c16:uniqueId val="{00000000-114B-4185-A54C-5BC64D728A37}"/>
            </c:ext>
          </c:extLst>
        </c:ser>
        <c:ser>
          <c:idx val="1"/>
          <c:order val="1"/>
          <c:tx>
            <c:strRef>
              <c:f>'F82'!$C$7</c:f>
              <c:strCache>
                <c:ptCount val="1"/>
                <c:pt idx="0">
                  <c:v>20-49 employees</c:v>
                </c:pt>
              </c:strCache>
            </c:strRef>
          </c:tx>
          <c:spPr>
            <a:ln w="28575" cap="rnd">
              <a:solidFill>
                <a:srgbClr val="DC8633">
                  <a:alpha val="80000"/>
                </a:srgbClr>
              </a:solidFill>
              <a:prstDash val="sysDash"/>
              <a:round/>
            </a:ln>
            <a:effectLst/>
          </c:spPr>
          <c:marker>
            <c:symbol val="none"/>
          </c:marker>
          <c:cat>
            <c:numRef>
              <c:f>'F82'!$A$8:$A$23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'F82'!$C$8:$C$23</c:f>
              <c:numCache>
                <c:formatCode>0.000</c:formatCode>
                <c:ptCount val="16"/>
                <c:pt idx="0">
                  <c:v>0.26</c:v>
                </c:pt>
                <c:pt idx="1">
                  <c:v>0.27</c:v>
                </c:pt>
                <c:pt idx="2">
                  <c:v>0.23300000000000001</c:v>
                </c:pt>
                <c:pt idx="3">
                  <c:v>0.33700000000000002</c:v>
                </c:pt>
                <c:pt idx="4">
                  <c:v>0.21099999999999999</c:v>
                </c:pt>
                <c:pt idx="5">
                  <c:v>0.21299999999999999</c:v>
                </c:pt>
                <c:pt idx="6">
                  <c:v>0.161</c:v>
                </c:pt>
                <c:pt idx="7">
                  <c:v>0.186</c:v>
                </c:pt>
                <c:pt idx="8">
                  <c:v>0.19700000000000001</c:v>
                </c:pt>
                <c:pt idx="9">
                  <c:v>0.16400000000000001</c:v>
                </c:pt>
                <c:pt idx="10">
                  <c:v>0.18</c:v>
                </c:pt>
                <c:pt idx="11">
                  <c:v>0.216</c:v>
                </c:pt>
                <c:pt idx="12">
                  <c:v>0.14399999999999999</c:v>
                </c:pt>
                <c:pt idx="13">
                  <c:v>0.159</c:v>
                </c:pt>
                <c:pt idx="14">
                  <c:v>9.9000000000000005E-2</c:v>
                </c:pt>
                <c:pt idx="15">
                  <c:v>0.114</c:v>
                </c:pt>
              </c:numCache>
            </c:numRef>
          </c:val>
          <c:smooth val="0"/>
          <c:extLst>
            <c:ext xmlns:c16="http://schemas.microsoft.com/office/drawing/2014/chart" uri="{C3380CC4-5D6E-409C-BE32-E72D297353CC}">
              <c16:uniqueId val="{00000001-114B-4185-A54C-5BC64D728A37}"/>
            </c:ext>
          </c:extLst>
        </c:ser>
        <c:ser>
          <c:idx val="2"/>
          <c:order val="2"/>
          <c:tx>
            <c:strRef>
              <c:f>'F82'!$D$7</c:f>
              <c:strCache>
                <c:ptCount val="1"/>
                <c:pt idx="0">
                  <c:v>50-99 employees</c:v>
                </c:pt>
              </c:strCache>
            </c:strRef>
          </c:tx>
          <c:spPr>
            <a:ln w="28575" cap="rnd">
              <a:solidFill>
                <a:srgbClr val="A8AD00">
                  <a:alpha val="50000"/>
                </a:srgbClr>
              </a:solidFill>
              <a:round/>
            </a:ln>
            <a:effectLst/>
          </c:spPr>
          <c:marker>
            <c:symbol val="none"/>
          </c:marker>
          <c:cat>
            <c:numRef>
              <c:f>'F82'!$A$8:$A$23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'F82'!$D$8:$D$23</c:f>
              <c:numCache>
                <c:formatCode>0.000</c:formatCode>
                <c:ptCount val="16"/>
                <c:pt idx="0">
                  <c:v>0.29499999999999998</c:v>
                </c:pt>
                <c:pt idx="1">
                  <c:v>0.30599999999999999</c:v>
                </c:pt>
                <c:pt idx="2">
                  <c:v>0.26300000000000001</c:v>
                </c:pt>
                <c:pt idx="3">
                  <c:v>0.309</c:v>
                </c:pt>
                <c:pt idx="4">
                  <c:v>0.27200000000000002</c:v>
                </c:pt>
                <c:pt idx="5">
                  <c:v>0.221</c:v>
                </c:pt>
                <c:pt idx="6">
                  <c:v>0.20699999999999999</c:v>
                </c:pt>
                <c:pt idx="7">
                  <c:v>0.20899999999999999</c:v>
                </c:pt>
                <c:pt idx="8">
                  <c:v>0.214</c:v>
                </c:pt>
                <c:pt idx="9">
                  <c:v>0.17699999999999999</c:v>
                </c:pt>
                <c:pt idx="10">
                  <c:v>0.154</c:v>
                </c:pt>
                <c:pt idx="11">
                  <c:v>0.20100000000000001</c:v>
                </c:pt>
                <c:pt idx="12">
                  <c:v>0.154</c:v>
                </c:pt>
                <c:pt idx="13">
                  <c:v>0.14000000000000001</c:v>
                </c:pt>
                <c:pt idx="14">
                  <c:v>9.5000000000000001E-2</c:v>
                </c:pt>
                <c:pt idx="15">
                  <c:v>8.8999999999999996E-2</c:v>
                </c:pt>
              </c:numCache>
            </c:numRef>
          </c:val>
          <c:smooth val="0"/>
          <c:extLst>
            <c:ext xmlns:c16="http://schemas.microsoft.com/office/drawing/2014/chart" uri="{C3380CC4-5D6E-409C-BE32-E72D297353CC}">
              <c16:uniqueId val="{00000002-114B-4185-A54C-5BC64D728A37}"/>
            </c:ext>
          </c:extLst>
        </c:ser>
        <c:ser>
          <c:idx val="3"/>
          <c:order val="3"/>
          <c:tx>
            <c:strRef>
              <c:f>'F82'!$E$7</c:f>
              <c:strCache>
                <c:ptCount val="1"/>
                <c:pt idx="0">
                  <c:v>100+ employees</c:v>
                </c:pt>
              </c:strCache>
            </c:strRef>
          </c:tx>
          <c:spPr>
            <a:ln w="28575" cap="rnd">
              <a:solidFill>
                <a:srgbClr val="4298B5">
                  <a:alpha val="50000"/>
                </a:srgbClr>
              </a:solidFill>
              <a:prstDash val="sysDot"/>
              <a:round/>
            </a:ln>
            <a:effectLst/>
          </c:spPr>
          <c:marker>
            <c:symbol val="none"/>
          </c:marker>
          <c:cat>
            <c:numRef>
              <c:f>'F82'!$A$8:$A$23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'F82'!$E$8:$E$23</c:f>
              <c:numCache>
                <c:formatCode>0.000</c:formatCode>
                <c:ptCount val="16"/>
                <c:pt idx="0">
                  <c:v>0.255</c:v>
                </c:pt>
                <c:pt idx="1">
                  <c:v>0.27700000000000002</c:v>
                </c:pt>
                <c:pt idx="2">
                  <c:v>0.23599999999999999</c:v>
                </c:pt>
                <c:pt idx="3">
                  <c:v>0.28299999999999997</c:v>
                </c:pt>
                <c:pt idx="4">
                  <c:v>0.33300000000000002</c:v>
                </c:pt>
                <c:pt idx="5">
                  <c:v>0.23200000000000001</c:v>
                </c:pt>
                <c:pt idx="6">
                  <c:v>0.249</c:v>
                </c:pt>
                <c:pt idx="7">
                  <c:v>0.218</c:v>
                </c:pt>
                <c:pt idx="8">
                  <c:v>0.20899999999999999</c:v>
                </c:pt>
                <c:pt idx="9">
                  <c:v>0.19600000000000001</c:v>
                </c:pt>
                <c:pt idx="10">
                  <c:v>0.20699999999999999</c:v>
                </c:pt>
                <c:pt idx="11">
                  <c:v>0.26800000000000002</c:v>
                </c:pt>
                <c:pt idx="12">
                  <c:v>0.16300000000000001</c:v>
                </c:pt>
                <c:pt idx="13">
                  <c:v>0.13100000000000001</c:v>
                </c:pt>
                <c:pt idx="14">
                  <c:v>0.15</c:v>
                </c:pt>
                <c:pt idx="15">
                  <c:v>0.12</c:v>
                </c:pt>
              </c:numCache>
            </c:numRef>
          </c:val>
          <c:smooth val="0"/>
          <c:extLst>
            <c:ext xmlns:c16="http://schemas.microsoft.com/office/drawing/2014/chart" uri="{C3380CC4-5D6E-409C-BE32-E72D297353CC}">
              <c16:uniqueId val="{00000003-114B-4185-A54C-5BC64D728A37}"/>
            </c:ext>
          </c:extLst>
        </c:ser>
        <c:dLbls>
          <c:showLegendKey val="0"/>
          <c:showVal val="0"/>
          <c:showCatName val="0"/>
          <c:showSerName val="0"/>
          <c:showPercent val="0"/>
          <c:showBubbleSize val="0"/>
        </c:dLbls>
        <c:smooth val="0"/>
        <c:axId val="337098232"/>
        <c:axId val="337097904"/>
        <c:extLst>
          <c:ext xmlns:c15="http://schemas.microsoft.com/office/drawing/2012/chart" uri="{02D57815-91ED-43cb-92C2-25804820EDAC}">
            <c15:filteredLineSeries>
              <c15:ser>
                <c:idx val="4"/>
                <c:order val="4"/>
                <c:tx>
                  <c:strRef>
                    <c:extLst>
                      <c:ext uri="{02D57815-91ED-43cb-92C2-25804820EDAC}">
                        <c15:formulaRef>
                          <c15:sqref>'F82'!$F$7</c15:sqref>
                        </c15:formulaRef>
                      </c:ext>
                    </c:extLst>
                    <c:strCache>
                      <c:ptCount val="1"/>
                      <c:pt idx="0">
                        <c:v>Overall</c:v>
                      </c:pt>
                    </c:strCache>
                  </c:strRef>
                </c:tx>
                <c:spPr>
                  <a:ln w="28575" cap="rnd">
                    <a:solidFill>
                      <a:schemeClr val="accent5"/>
                    </a:solidFill>
                    <a:round/>
                  </a:ln>
                  <a:effectLst/>
                </c:spPr>
                <c:marker>
                  <c:symbol val="none"/>
                </c:marker>
                <c:cat>
                  <c:numRef>
                    <c:extLst>
                      <c:ext uri="{02D57815-91ED-43cb-92C2-25804820EDAC}">
                        <c15:formulaRef>
                          <c15:sqref>'F82'!$A$8:$A$23</c15:sqref>
                        </c15:formulaRef>
                      </c:ext>
                    </c:extLst>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uri="{02D57815-91ED-43cb-92C2-25804820EDAC}">
                        <c15:formulaRef>
                          <c15:sqref>'F82'!$F$8:$F$23</c15:sqref>
                        </c15:formulaRef>
                      </c:ext>
                    </c:extLst>
                    <c:numCache>
                      <c:formatCode>0.000</c:formatCode>
                      <c:ptCount val="16"/>
                      <c:pt idx="0">
                        <c:v>0.26300000000000001</c:v>
                      </c:pt>
                      <c:pt idx="1">
                        <c:v>0.26200000000000001</c:v>
                      </c:pt>
                      <c:pt idx="2">
                        <c:v>0.2</c:v>
                      </c:pt>
                      <c:pt idx="3">
                        <c:v>0.29099999999999998</c:v>
                      </c:pt>
                      <c:pt idx="4">
                        <c:v>0.218</c:v>
                      </c:pt>
                      <c:pt idx="5">
                        <c:v>0.151</c:v>
                      </c:pt>
                      <c:pt idx="6">
                        <c:v>0.14299999999999999</c:v>
                      </c:pt>
                      <c:pt idx="7">
                        <c:v>0.16900000000000001</c:v>
                      </c:pt>
                      <c:pt idx="8">
                        <c:v>0.13400000000000001</c:v>
                      </c:pt>
                      <c:pt idx="9">
                        <c:v>0.115</c:v>
                      </c:pt>
                      <c:pt idx="10">
                        <c:v>0.152</c:v>
                      </c:pt>
                      <c:pt idx="11">
                        <c:v>0.21199999999999999</c:v>
                      </c:pt>
                      <c:pt idx="12">
                        <c:v>0.128</c:v>
                      </c:pt>
                      <c:pt idx="13">
                        <c:v>0.122</c:v>
                      </c:pt>
                      <c:pt idx="14">
                        <c:v>9.7000000000000003E-2</c:v>
                      </c:pt>
                      <c:pt idx="15">
                        <c:v>9.0999999999999998E-2</c:v>
                      </c:pt>
                    </c:numCache>
                  </c:numRef>
                </c:val>
                <c:smooth val="0"/>
                <c:extLst>
                  <c:ext xmlns:c16="http://schemas.microsoft.com/office/drawing/2014/chart" uri="{C3380CC4-5D6E-409C-BE32-E72D297353CC}">
                    <c16:uniqueId val="{00000004-114B-4185-A54C-5BC64D728A37}"/>
                  </c:ext>
                </c:extLst>
              </c15:ser>
            </c15:filteredLineSeries>
          </c:ext>
        </c:extLst>
      </c:lineChart>
      <c:catAx>
        <c:axId val="33709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7904"/>
        <c:crosses val="autoZero"/>
        <c:auto val="1"/>
        <c:lblAlgn val="ctr"/>
        <c:lblOffset val="100"/>
        <c:tickLblSkip val="2"/>
        <c:noMultiLvlLbl val="0"/>
      </c:catAx>
      <c:valAx>
        <c:axId val="3370979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 of exporting firms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370982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'F83'!$C$8</c:f>
              <c:strCache>
                <c:ptCount val="1"/>
                <c:pt idx="0">
                  <c:v>6-19 employees</c:v>
                </c:pt>
              </c:strCache>
            </c:strRef>
          </c:tx>
          <c:spPr>
            <a:solidFill>
              <a:srgbClr val="4298B5"/>
            </a:solidFill>
            <a:ln>
              <a:noFill/>
            </a:ln>
            <a:effectLst/>
          </c:spPr>
          <c:invertIfNegative val="0"/>
          <c:cat>
            <c:strRef>
              <c:f>'F83'!$B$9:$B$12</c:f>
              <c:strCache>
                <c:ptCount val="4"/>
                <c:pt idx="0">
                  <c:v>Exports</c:v>
                </c:pt>
                <c:pt idx="1">
                  <c:v>Tourism</c:v>
                </c:pt>
                <c:pt idx="2">
                  <c:v>FDI</c:v>
                </c:pt>
                <c:pt idx="3">
                  <c:v>ODI</c:v>
                </c:pt>
              </c:strCache>
            </c:strRef>
          </c:cat>
          <c:val>
            <c:numRef>
              <c:f>'F83'!$C$9:$C$12</c:f>
              <c:numCache>
                <c:formatCode>#,##0.000</c:formatCode>
                <c:ptCount val="4"/>
                <c:pt idx="0">
                  <c:v>0.22432912892575976</c:v>
                </c:pt>
                <c:pt idx="1">
                  <c:v>0.18290308929327126</c:v>
                </c:pt>
                <c:pt idx="2">
                  <c:v>4.5074982958418539E-2</c:v>
                </c:pt>
                <c:pt idx="3">
                  <c:v>2.5737174024203169E-2</c:v>
                </c:pt>
              </c:numCache>
            </c:numRef>
          </c:val>
          <c:extLst>
            <c:ext xmlns:c16="http://schemas.microsoft.com/office/drawing/2014/chart" uri="{C3380CC4-5D6E-409C-BE32-E72D297353CC}">
              <c16:uniqueId val="{00000000-ADFB-4BC5-BC5A-2FCE5F2253C9}"/>
            </c:ext>
          </c:extLst>
        </c:ser>
        <c:ser>
          <c:idx val="1"/>
          <c:order val="1"/>
          <c:tx>
            <c:strRef>
              <c:f>'F83'!$D$8</c:f>
              <c:strCache>
                <c:ptCount val="1"/>
                <c:pt idx="0">
                  <c:v>20-49 employees</c:v>
                </c:pt>
              </c:strCache>
            </c:strRef>
          </c:tx>
          <c:spPr>
            <a:solidFill>
              <a:srgbClr val="4298B5">
                <a:lumMod val="60000"/>
                <a:lumOff val="40000"/>
              </a:srgbClr>
            </a:solidFill>
            <a:ln>
              <a:noFill/>
            </a:ln>
            <a:effectLst/>
          </c:spPr>
          <c:invertIfNegative val="0"/>
          <c:cat>
            <c:strRef>
              <c:f>'F83'!$B$9:$B$12</c:f>
              <c:strCache>
                <c:ptCount val="4"/>
                <c:pt idx="0">
                  <c:v>Exports</c:v>
                </c:pt>
                <c:pt idx="1">
                  <c:v>Tourism</c:v>
                </c:pt>
                <c:pt idx="2">
                  <c:v>FDI</c:v>
                </c:pt>
                <c:pt idx="3">
                  <c:v>ODI</c:v>
                </c:pt>
              </c:strCache>
            </c:strRef>
          </c:cat>
          <c:val>
            <c:numRef>
              <c:f>'F83'!$D$9:$D$12</c:f>
              <c:numCache>
                <c:formatCode>#,##0.000</c:formatCode>
                <c:ptCount val="4"/>
                <c:pt idx="0">
                  <c:v>0.26772793053545585</c:v>
                </c:pt>
                <c:pt idx="1">
                  <c:v>0.16618392469225199</c:v>
                </c:pt>
                <c:pt idx="2">
                  <c:v>9.3454545454545457E-2</c:v>
                </c:pt>
                <c:pt idx="3">
                  <c:v>5.0200072753728626E-2</c:v>
                </c:pt>
              </c:numCache>
            </c:numRef>
          </c:val>
          <c:extLst>
            <c:ext xmlns:c16="http://schemas.microsoft.com/office/drawing/2014/chart" uri="{C3380CC4-5D6E-409C-BE32-E72D297353CC}">
              <c16:uniqueId val="{00000001-ADFB-4BC5-BC5A-2FCE5F2253C9}"/>
            </c:ext>
          </c:extLst>
        </c:ser>
        <c:ser>
          <c:idx val="2"/>
          <c:order val="2"/>
          <c:tx>
            <c:strRef>
              <c:f>'F83'!$E$8</c:f>
              <c:strCache>
                <c:ptCount val="1"/>
                <c:pt idx="0">
                  <c:v>50-99 employees</c:v>
                </c:pt>
              </c:strCache>
            </c:strRef>
          </c:tx>
          <c:spPr>
            <a:solidFill>
              <a:srgbClr val="4298B5">
                <a:lumMod val="40000"/>
                <a:lumOff val="60000"/>
              </a:srgbClr>
            </a:solidFill>
            <a:ln>
              <a:noFill/>
            </a:ln>
            <a:effectLst/>
          </c:spPr>
          <c:invertIfNegative val="0"/>
          <c:cat>
            <c:strRef>
              <c:f>'F83'!$B$9:$B$12</c:f>
              <c:strCache>
                <c:ptCount val="4"/>
                <c:pt idx="0">
                  <c:v>Exports</c:v>
                </c:pt>
                <c:pt idx="1">
                  <c:v>Tourism</c:v>
                </c:pt>
                <c:pt idx="2">
                  <c:v>FDI</c:v>
                </c:pt>
                <c:pt idx="3">
                  <c:v>ODI</c:v>
                </c:pt>
              </c:strCache>
            </c:strRef>
          </c:cat>
          <c:val>
            <c:numRef>
              <c:f>'F83'!$E$9:$E$12</c:f>
              <c:numCache>
                <c:formatCode>#,##0.000</c:formatCode>
                <c:ptCount val="4"/>
                <c:pt idx="0">
                  <c:v>0.31533742331288345</c:v>
                </c:pt>
                <c:pt idx="1">
                  <c:v>0.1339066339066339</c:v>
                </c:pt>
                <c:pt idx="2">
                  <c:v>0.19406674907292953</c:v>
                </c:pt>
                <c:pt idx="3">
                  <c:v>6.7247820672478212E-2</c:v>
                </c:pt>
              </c:numCache>
            </c:numRef>
          </c:val>
          <c:extLst>
            <c:ext xmlns:c16="http://schemas.microsoft.com/office/drawing/2014/chart" uri="{C3380CC4-5D6E-409C-BE32-E72D297353CC}">
              <c16:uniqueId val="{00000002-ADFB-4BC5-BC5A-2FCE5F2253C9}"/>
            </c:ext>
          </c:extLst>
        </c:ser>
        <c:ser>
          <c:idx val="3"/>
          <c:order val="3"/>
          <c:tx>
            <c:strRef>
              <c:f>'F83'!$F$8</c:f>
              <c:strCache>
                <c:ptCount val="1"/>
                <c:pt idx="0">
                  <c:v>100+ employees</c:v>
                </c:pt>
              </c:strCache>
            </c:strRef>
          </c:tx>
          <c:spPr>
            <a:solidFill>
              <a:srgbClr val="4298B5">
                <a:lumMod val="20000"/>
                <a:lumOff val="80000"/>
              </a:srgbClr>
            </a:solidFill>
            <a:ln>
              <a:noFill/>
            </a:ln>
            <a:effectLst/>
          </c:spPr>
          <c:invertIfNegative val="0"/>
          <c:cat>
            <c:strRef>
              <c:f>'F83'!$B$9:$B$12</c:f>
              <c:strCache>
                <c:ptCount val="4"/>
                <c:pt idx="0">
                  <c:v>Exports</c:v>
                </c:pt>
                <c:pt idx="1">
                  <c:v>Tourism</c:v>
                </c:pt>
                <c:pt idx="2">
                  <c:v>FDI</c:v>
                </c:pt>
                <c:pt idx="3">
                  <c:v>ODI</c:v>
                </c:pt>
              </c:strCache>
            </c:strRef>
          </c:cat>
          <c:val>
            <c:numRef>
              <c:f>'F83'!$F$9:$F$12</c:f>
              <c:numCache>
                <c:formatCode>#,##0.000</c:formatCode>
                <c:ptCount val="4"/>
                <c:pt idx="0">
                  <c:v>0.32656249999999998</c:v>
                </c:pt>
                <c:pt idx="1">
                  <c:v>0.13750000000000001</c:v>
                </c:pt>
                <c:pt idx="2">
                  <c:v>0.29793977812995248</c:v>
                </c:pt>
                <c:pt idx="3">
                  <c:v>0.11093502377179081</c:v>
                </c:pt>
              </c:numCache>
            </c:numRef>
          </c:val>
          <c:extLst>
            <c:ext xmlns:c16="http://schemas.microsoft.com/office/drawing/2014/chart" uri="{C3380CC4-5D6E-409C-BE32-E72D297353CC}">
              <c16:uniqueId val="{00000003-ADFB-4BC5-BC5A-2FCE5F2253C9}"/>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'F83'!$C$8</c:f>
              <c:strCache>
                <c:ptCount val="1"/>
                <c:pt idx="0">
                  <c:v>6-19 employees</c:v>
                </c:pt>
              </c:strCache>
            </c:strRef>
          </c:tx>
          <c:spPr>
            <a:solidFill>
              <a:srgbClr val="4298B5"/>
            </a:solidFill>
            <a:ln>
              <a:noFill/>
            </a:ln>
            <a:effectLst/>
          </c:spPr>
          <c:invertIfNegative val="0"/>
          <c:cat>
            <c:strRef>
              <c:f>'F83'!$B$9:$B$12</c:f>
              <c:strCache>
                <c:ptCount val="4"/>
                <c:pt idx="0">
                  <c:v>Exports</c:v>
                </c:pt>
                <c:pt idx="1">
                  <c:v>Tourism</c:v>
                </c:pt>
                <c:pt idx="2">
                  <c:v>FDI</c:v>
                </c:pt>
                <c:pt idx="3">
                  <c:v>ODI</c:v>
                </c:pt>
              </c:strCache>
            </c:strRef>
          </c:cat>
          <c:val>
            <c:numRef>
              <c:f>'F83'!$C$9:$C$12</c:f>
              <c:numCache>
                <c:formatCode>#,##0.000</c:formatCode>
                <c:ptCount val="4"/>
                <c:pt idx="0">
                  <c:v>0.22432912892575976</c:v>
                </c:pt>
                <c:pt idx="1">
                  <c:v>0.18290308929327126</c:v>
                </c:pt>
                <c:pt idx="2">
                  <c:v>4.5074982958418539E-2</c:v>
                </c:pt>
                <c:pt idx="3">
                  <c:v>2.5737174024203169E-2</c:v>
                </c:pt>
              </c:numCache>
            </c:numRef>
          </c:val>
          <c:extLst>
            <c:ext xmlns:c16="http://schemas.microsoft.com/office/drawing/2014/chart" uri="{C3380CC4-5D6E-409C-BE32-E72D297353CC}">
              <c16:uniqueId val="{00000000-3A14-4FA5-AB35-5EF5D0477DB7}"/>
            </c:ext>
          </c:extLst>
        </c:ser>
        <c:ser>
          <c:idx val="1"/>
          <c:order val="1"/>
          <c:tx>
            <c:strRef>
              <c:f>'F83'!$D$8</c:f>
              <c:strCache>
                <c:ptCount val="1"/>
                <c:pt idx="0">
                  <c:v>20-49 employees</c:v>
                </c:pt>
              </c:strCache>
            </c:strRef>
          </c:tx>
          <c:spPr>
            <a:solidFill>
              <a:srgbClr val="4298B5">
                <a:lumMod val="60000"/>
                <a:lumOff val="40000"/>
              </a:srgbClr>
            </a:solidFill>
            <a:ln>
              <a:noFill/>
            </a:ln>
            <a:effectLst/>
          </c:spPr>
          <c:invertIfNegative val="0"/>
          <c:cat>
            <c:strRef>
              <c:f>'F83'!$B$9:$B$12</c:f>
              <c:strCache>
                <c:ptCount val="4"/>
                <c:pt idx="0">
                  <c:v>Exports</c:v>
                </c:pt>
                <c:pt idx="1">
                  <c:v>Tourism</c:v>
                </c:pt>
                <c:pt idx="2">
                  <c:v>FDI</c:v>
                </c:pt>
                <c:pt idx="3">
                  <c:v>ODI</c:v>
                </c:pt>
              </c:strCache>
            </c:strRef>
          </c:cat>
          <c:val>
            <c:numRef>
              <c:f>'F83'!$D$9:$D$12</c:f>
              <c:numCache>
                <c:formatCode>#,##0.000</c:formatCode>
                <c:ptCount val="4"/>
                <c:pt idx="0">
                  <c:v>0.26772793053545585</c:v>
                </c:pt>
                <c:pt idx="1">
                  <c:v>0.16618392469225199</c:v>
                </c:pt>
                <c:pt idx="2">
                  <c:v>9.3454545454545457E-2</c:v>
                </c:pt>
                <c:pt idx="3">
                  <c:v>5.0200072753728626E-2</c:v>
                </c:pt>
              </c:numCache>
            </c:numRef>
          </c:val>
          <c:extLst>
            <c:ext xmlns:c16="http://schemas.microsoft.com/office/drawing/2014/chart" uri="{C3380CC4-5D6E-409C-BE32-E72D297353CC}">
              <c16:uniqueId val="{00000001-3A14-4FA5-AB35-5EF5D0477DB7}"/>
            </c:ext>
          </c:extLst>
        </c:ser>
        <c:ser>
          <c:idx val="2"/>
          <c:order val="2"/>
          <c:tx>
            <c:strRef>
              <c:f>'F83'!$E$8</c:f>
              <c:strCache>
                <c:ptCount val="1"/>
                <c:pt idx="0">
                  <c:v>50-99 employees</c:v>
                </c:pt>
              </c:strCache>
            </c:strRef>
          </c:tx>
          <c:spPr>
            <a:solidFill>
              <a:srgbClr val="4298B5">
                <a:lumMod val="40000"/>
                <a:lumOff val="60000"/>
              </a:srgbClr>
            </a:solidFill>
            <a:ln>
              <a:noFill/>
            </a:ln>
            <a:effectLst/>
          </c:spPr>
          <c:invertIfNegative val="0"/>
          <c:cat>
            <c:strRef>
              <c:f>'F83'!$B$9:$B$12</c:f>
              <c:strCache>
                <c:ptCount val="4"/>
                <c:pt idx="0">
                  <c:v>Exports</c:v>
                </c:pt>
                <c:pt idx="1">
                  <c:v>Tourism</c:v>
                </c:pt>
                <c:pt idx="2">
                  <c:v>FDI</c:v>
                </c:pt>
                <c:pt idx="3">
                  <c:v>ODI</c:v>
                </c:pt>
              </c:strCache>
            </c:strRef>
          </c:cat>
          <c:val>
            <c:numRef>
              <c:f>'F83'!$E$9:$E$12</c:f>
              <c:numCache>
                <c:formatCode>#,##0.000</c:formatCode>
                <c:ptCount val="4"/>
                <c:pt idx="0">
                  <c:v>0.31533742331288345</c:v>
                </c:pt>
                <c:pt idx="1">
                  <c:v>0.1339066339066339</c:v>
                </c:pt>
                <c:pt idx="2">
                  <c:v>0.19406674907292953</c:v>
                </c:pt>
                <c:pt idx="3">
                  <c:v>6.7247820672478212E-2</c:v>
                </c:pt>
              </c:numCache>
            </c:numRef>
          </c:val>
          <c:extLst>
            <c:ext xmlns:c16="http://schemas.microsoft.com/office/drawing/2014/chart" uri="{C3380CC4-5D6E-409C-BE32-E72D297353CC}">
              <c16:uniqueId val="{00000002-3A14-4FA5-AB35-5EF5D0477DB7}"/>
            </c:ext>
          </c:extLst>
        </c:ser>
        <c:ser>
          <c:idx val="3"/>
          <c:order val="3"/>
          <c:tx>
            <c:strRef>
              <c:f>'F83'!$F$8</c:f>
              <c:strCache>
                <c:ptCount val="1"/>
                <c:pt idx="0">
                  <c:v>100+ employees</c:v>
                </c:pt>
              </c:strCache>
            </c:strRef>
          </c:tx>
          <c:spPr>
            <a:solidFill>
              <a:srgbClr val="4298B5">
                <a:lumMod val="20000"/>
                <a:lumOff val="80000"/>
              </a:srgbClr>
            </a:solidFill>
            <a:ln>
              <a:noFill/>
            </a:ln>
            <a:effectLst/>
          </c:spPr>
          <c:invertIfNegative val="0"/>
          <c:cat>
            <c:strRef>
              <c:f>'F83'!$B$9:$B$12</c:f>
              <c:strCache>
                <c:ptCount val="4"/>
                <c:pt idx="0">
                  <c:v>Exports</c:v>
                </c:pt>
                <c:pt idx="1">
                  <c:v>Tourism</c:v>
                </c:pt>
                <c:pt idx="2">
                  <c:v>FDI</c:v>
                </c:pt>
                <c:pt idx="3">
                  <c:v>ODI</c:v>
                </c:pt>
              </c:strCache>
            </c:strRef>
          </c:cat>
          <c:val>
            <c:numRef>
              <c:f>'F83'!$F$9:$F$12</c:f>
              <c:numCache>
                <c:formatCode>#,##0.000</c:formatCode>
                <c:ptCount val="4"/>
                <c:pt idx="0">
                  <c:v>0.32656249999999998</c:v>
                </c:pt>
                <c:pt idx="1">
                  <c:v>0.13750000000000001</c:v>
                </c:pt>
                <c:pt idx="2">
                  <c:v>0.29793977812995248</c:v>
                </c:pt>
                <c:pt idx="3">
                  <c:v>0.11093502377179081</c:v>
                </c:pt>
              </c:numCache>
            </c:numRef>
          </c:val>
          <c:extLst>
            <c:ext xmlns:c16="http://schemas.microsoft.com/office/drawing/2014/chart" uri="{C3380CC4-5D6E-409C-BE32-E72D297353CC}">
              <c16:uniqueId val="{00000003-3A14-4FA5-AB35-5EF5D0477DB7}"/>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1"/>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bar"/>
        <c:grouping val="stacked"/>
        <c:varyColors val="0"/>
        <c:ser>
          <c:idx val="3"/>
          <c:order val="0"/>
          <c:tx>
            <c:strRef>
              <c:f>'F84'!$B$8</c:f>
              <c:strCache>
                <c:ptCount val="1"/>
                <c:pt idx="0">
                  <c:v>1-25%</c:v>
                </c:pt>
              </c:strCache>
            </c:strRef>
          </c:tx>
          <c:spPr>
            <a:solidFill>
              <a:srgbClr val="4298B5">
                <a:lumMod val="75000"/>
              </a:srgbClr>
            </a:solidFill>
            <a:ln>
              <a:solidFill>
                <a:srgbClr val="4298B5">
                  <a:lumMod val="75000"/>
                </a:srgbClr>
              </a:solidFill>
            </a:ln>
            <a:effectLst/>
          </c:spPr>
          <c:invertIfNegative val="0"/>
          <c:cat>
            <c:strRef>
              <c:f>'F84'!$A$9:$A$26</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'F84'!$B$9:$B$26</c:f>
              <c:numCache>
                <c:formatCode>0.000</c:formatCode>
                <c:ptCount val="18"/>
                <c:pt idx="0">
                  <c:v>0.01</c:v>
                </c:pt>
                <c:pt idx="1">
                  <c:v>0</c:v>
                </c:pt>
                <c:pt idx="2">
                  <c:v>0.111</c:v>
                </c:pt>
                <c:pt idx="3">
                  <c:v>4.3999999999999997E-2</c:v>
                </c:pt>
                <c:pt idx="4">
                  <c:v>2.9000000000000001E-2</c:v>
                </c:pt>
                <c:pt idx="5">
                  <c:v>0.1</c:v>
                </c:pt>
                <c:pt idx="6">
                  <c:v>0.29099999999999998</c:v>
                </c:pt>
                <c:pt idx="7">
                  <c:v>0.40400000000000003</c:v>
                </c:pt>
                <c:pt idx="8">
                  <c:v>1.2999999999999999E-2</c:v>
                </c:pt>
                <c:pt idx="9">
                  <c:v>8.5000000000000006E-2</c:v>
                </c:pt>
                <c:pt idx="10">
                  <c:v>3.2000000000000001E-2</c:v>
                </c:pt>
                <c:pt idx="11">
                  <c:v>9.1999999999999998E-2</c:v>
                </c:pt>
                <c:pt idx="12">
                  <c:v>2.8000000000000001E-2</c:v>
                </c:pt>
                <c:pt idx="13">
                  <c:v>2.7E-2</c:v>
                </c:pt>
                <c:pt idx="14">
                  <c:v>2.9000000000000001E-2</c:v>
                </c:pt>
                <c:pt idx="15">
                  <c:v>6.7000000000000004E-2</c:v>
                </c:pt>
                <c:pt idx="16">
                  <c:v>0.23599999999999999</c:v>
                </c:pt>
                <c:pt idx="17">
                  <c:v>0.16700000000000001</c:v>
                </c:pt>
              </c:numCache>
            </c:numRef>
          </c:val>
          <c:extLst>
            <c:ext xmlns:c16="http://schemas.microsoft.com/office/drawing/2014/chart" uri="{C3380CC4-5D6E-409C-BE32-E72D297353CC}">
              <c16:uniqueId val="{00000000-066F-498D-9BF4-4753643C57BC}"/>
            </c:ext>
          </c:extLst>
        </c:ser>
        <c:ser>
          <c:idx val="2"/>
          <c:order val="1"/>
          <c:tx>
            <c:strRef>
              <c:f>'F84'!$C$8</c:f>
              <c:strCache>
                <c:ptCount val="1"/>
                <c:pt idx="0">
                  <c:v>26-50%</c:v>
                </c:pt>
              </c:strCache>
            </c:strRef>
          </c:tx>
          <c:spPr>
            <a:solidFill>
              <a:srgbClr val="4298B5"/>
            </a:solidFill>
            <a:ln>
              <a:solidFill>
                <a:srgbClr val="4298B5"/>
              </a:solidFill>
            </a:ln>
            <a:effectLst/>
          </c:spPr>
          <c:invertIfNegative val="0"/>
          <c:cat>
            <c:strRef>
              <c:f>'F84'!$A$9:$A$26</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'F84'!$C$9:$C$26</c:f>
              <c:numCache>
                <c:formatCode>0.000</c:formatCode>
                <c:ptCount val="18"/>
                <c:pt idx="0">
                  <c:v>2E-3</c:v>
                </c:pt>
                <c:pt idx="1">
                  <c:v>0</c:v>
                </c:pt>
                <c:pt idx="2">
                  <c:v>1.4E-2</c:v>
                </c:pt>
                <c:pt idx="3">
                  <c:v>1.4999999999999999E-2</c:v>
                </c:pt>
                <c:pt idx="4">
                  <c:v>5.0000000000000001E-3</c:v>
                </c:pt>
                <c:pt idx="5">
                  <c:v>1.2999999999999999E-2</c:v>
                </c:pt>
                <c:pt idx="6">
                  <c:v>2.1999999999999999E-2</c:v>
                </c:pt>
                <c:pt idx="7">
                  <c:v>7.4999999999999997E-2</c:v>
                </c:pt>
                <c:pt idx="8">
                  <c:v>4.0000000000000001E-3</c:v>
                </c:pt>
                <c:pt idx="9">
                  <c:v>7.0000000000000001E-3</c:v>
                </c:pt>
                <c:pt idx="10">
                  <c:v>5.0000000000000001E-3</c:v>
                </c:pt>
                <c:pt idx="11">
                  <c:v>1.4999999999999999E-2</c:v>
                </c:pt>
                <c:pt idx="12">
                  <c:v>0</c:v>
                </c:pt>
                <c:pt idx="13">
                  <c:v>1.4999999999999999E-2</c:v>
                </c:pt>
                <c:pt idx="14">
                  <c:v>0</c:v>
                </c:pt>
                <c:pt idx="15">
                  <c:v>0</c:v>
                </c:pt>
                <c:pt idx="16">
                  <c:v>0</c:v>
                </c:pt>
                <c:pt idx="17">
                  <c:v>0</c:v>
                </c:pt>
              </c:numCache>
            </c:numRef>
          </c:val>
          <c:extLst>
            <c:ext xmlns:c16="http://schemas.microsoft.com/office/drawing/2014/chart" uri="{C3380CC4-5D6E-409C-BE32-E72D297353CC}">
              <c16:uniqueId val="{00000001-066F-498D-9BF4-4753643C57BC}"/>
            </c:ext>
          </c:extLst>
        </c:ser>
        <c:ser>
          <c:idx val="1"/>
          <c:order val="2"/>
          <c:tx>
            <c:strRef>
              <c:f>'F84'!$D$8</c:f>
              <c:strCache>
                <c:ptCount val="1"/>
                <c:pt idx="0">
                  <c:v>51-75%</c:v>
                </c:pt>
              </c:strCache>
            </c:strRef>
          </c:tx>
          <c:spPr>
            <a:solidFill>
              <a:srgbClr val="4298B5">
                <a:lumMod val="60000"/>
                <a:lumOff val="40000"/>
              </a:srgbClr>
            </a:solidFill>
            <a:ln>
              <a:solidFill>
                <a:srgbClr val="4298B5">
                  <a:lumMod val="60000"/>
                  <a:lumOff val="40000"/>
                </a:srgbClr>
              </a:solidFill>
            </a:ln>
            <a:effectLst/>
          </c:spPr>
          <c:invertIfNegative val="0"/>
          <c:cat>
            <c:strRef>
              <c:f>'F84'!$A$9:$A$26</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'F84'!$D$9:$D$26</c:f>
              <c:numCache>
                <c:formatCode>0.000</c:formatCode>
                <c:ptCount val="18"/>
                <c:pt idx="0">
                  <c:v>0</c:v>
                </c:pt>
                <c:pt idx="1">
                  <c:v>0</c:v>
                </c:pt>
                <c:pt idx="2">
                  <c:v>7.0000000000000001E-3</c:v>
                </c:pt>
                <c:pt idx="3">
                  <c:v>0</c:v>
                </c:pt>
                <c:pt idx="4">
                  <c:v>5.0000000000000001E-3</c:v>
                </c:pt>
                <c:pt idx="5">
                  <c:v>0</c:v>
                </c:pt>
                <c:pt idx="6">
                  <c:v>6.0000000000000001E-3</c:v>
                </c:pt>
                <c:pt idx="7">
                  <c:v>0.04</c:v>
                </c:pt>
                <c:pt idx="8">
                  <c:v>1.2999999999999999E-2</c:v>
                </c:pt>
                <c:pt idx="9">
                  <c:v>7.0000000000000001E-3</c:v>
                </c:pt>
                <c:pt idx="10">
                  <c:v>0</c:v>
                </c:pt>
                <c:pt idx="11">
                  <c:v>2.1000000000000001E-2</c:v>
                </c:pt>
                <c:pt idx="12">
                  <c:v>0</c:v>
                </c:pt>
                <c:pt idx="13">
                  <c:v>2E-3</c:v>
                </c:pt>
                <c:pt idx="14">
                  <c:v>0</c:v>
                </c:pt>
                <c:pt idx="15">
                  <c:v>0</c:v>
                </c:pt>
                <c:pt idx="16">
                  <c:v>0</c:v>
                </c:pt>
                <c:pt idx="17">
                  <c:v>0</c:v>
                </c:pt>
              </c:numCache>
            </c:numRef>
          </c:val>
          <c:extLst>
            <c:ext xmlns:c16="http://schemas.microsoft.com/office/drawing/2014/chart" uri="{C3380CC4-5D6E-409C-BE32-E72D297353CC}">
              <c16:uniqueId val="{00000002-066F-498D-9BF4-4753643C57BC}"/>
            </c:ext>
          </c:extLst>
        </c:ser>
        <c:ser>
          <c:idx val="0"/>
          <c:order val="3"/>
          <c:tx>
            <c:strRef>
              <c:f>'F84'!$E$8</c:f>
              <c:strCache>
                <c:ptCount val="1"/>
                <c:pt idx="0">
                  <c:v>76-100%</c:v>
                </c:pt>
              </c:strCache>
            </c:strRef>
          </c:tx>
          <c:spPr>
            <a:solidFill>
              <a:srgbClr val="4298B5">
                <a:lumMod val="40000"/>
                <a:lumOff val="60000"/>
                <a:alpha val="70000"/>
              </a:srgbClr>
            </a:solidFill>
            <a:ln>
              <a:solidFill>
                <a:srgbClr val="4298B5">
                  <a:lumMod val="40000"/>
                  <a:lumOff val="60000"/>
                </a:srgbClr>
              </a:solidFill>
            </a:ln>
            <a:effectLst/>
          </c:spPr>
          <c:invertIfNegative val="0"/>
          <c:cat>
            <c:strRef>
              <c:f>'F84'!$A$9:$A$26</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'F84'!$E$9:$E$26</c:f>
              <c:numCache>
                <c:formatCode>0.000</c:formatCode>
                <c:ptCount val="18"/>
                <c:pt idx="0">
                  <c:v>0</c:v>
                </c:pt>
                <c:pt idx="1">
                  <c:v>0</c:v>
                </c:pt>
                <c:pt idx="2">
                  <c:v>7.0000000000000001E-3</c:v>
                </c:pt>
                <c:pt idx="3">
                  <c:v>0</c:v>
                </c:pt>
                <c:pt idx="4">
                  <c:v>5.0000000000000001E-3</c:v>
                </c:pt>
                <c:pt idx="5">
                  <c:v>0</c:v>
                </c:pt>
                <c:pt idx="6">
                  <c:v>0</c:v>
                </c:pt>
                <c:pt idx="7">
                  <c:v>7.3999999999999996E-2</c:v>
                </c:pt>
                <c:pt idx="8">
                  <c:v>5.3999999999999999E-2</c:v>
                </c:pt>
                <c:pt idx="9">
                  <c:v>1.4E-2</c:v>
                </c:pt>
                <c:pt idx="10">
                  <c:v>1.4E-2</c:v>
                </c:pt>
                <c:pt idx="11">
                  <c:v>2.7E-2</c:v>
                </c:pt>
                <c:pt idx="12">
                  <c:v>4.0000000000000001E-3</c:v>
                </c:pt>
                <c:pt idx="13">
                  <c:v>5.7000000000000002E-2</c:v>
                </c:pt>
                <c:pt idx="14">
                  <c:v>3.0000000000000001E-3</c:v>
                </c:pt>
                <c:pt idx="15">
                  <c:v>0</c:v>
                </c:pt>
                <c:pt idx="16">
                  <c:v>0.112</c:v>
                </c:pt>
                <c:pt idx="17">
                  <c:v>0</c:v>
                </c:pt>
              </c:numCache>
            </c:numRef>
          </c:val>
          <c:extLst>
            <c:ext xmlns:c16="http://schemas.microsoft.com/office/drawing/2014/chart" uri="{C3380CC4-5D6E-409C-BE32-E72D297353CC}">
              <c16:uniqueId val="{00000003-066F-498D-9BF4-4753643C57BC}"/>
            </c:ext>
          </c:extLst>
        </c:ser>
        <c:dLbls>
          <c:showLegendKey val="0"/>
          <c:showVal val="0"/>
          <c:showCatName val="0"/>
          <c:showSerName val="0"/>
          <c:showPercent val="0"/>
          <c:showBubbleSize val="0"/>
        </c:dLbls>
        <c:gapWidth val="150"/>
        <c:overlap val="10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tickLblSkip val="1"/>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layout>
        <c:manualLayout>
          <c:xMode val="edge"/>
          <c:yMode val="edge"/>
          <c:x val="1.0023954023104726E-2"/>
          <c:y val="0.93267972222222217"/>
          <c:w val="0.38345824104322379"/>
          <c:h val="5.94687289285506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99157922994909"/>
          <c:y val="1.9376294875075889E-2"/>
          <c:w val="0.86648444637733923"/>
          <c:h val="0.54635530020837142"/>
        </c:manualLayout>
      </c:layout>
      <c:barChart>
        <c:barDir val="col"/>
        <c:grouping val="clustered"/>
        <c:varyColors val="0"/>
        <c:ser>
          <c:idx val="0"/>
          <c:order val="0"/>
          <c:tx>
            <c:strRef>
              <c:f>'F11'!$C$3</c:f>
              <c:strCache>
                <c:ptCount val="1"/>
                <c:pt idx="0">
                  <c:v>2007</c:v>
                </c:pt>
              </c:strCache>
            </c:strRef>
          </c:tx>
          <c:spPr>
            <a:solidFill>
              <a:srgbClr val="4298B5"/>
            </a:solidFill>
            <a:ln>
              <a:noFill/>
            </a:ln>
            <a:effectLst/>
          </c:spPr>
          <c:invertIfNegative val="0"/>
          <c:dPt>
            <c:idx val="16"/>
            <c:invertIfNegative val="0"/>
            <c:bubble3D val="0"/>
            <c:spPr>
              <a:solidFill>
                <a:srgbClr val="4298B5">
                  <a:lumMod val="75000"/>
                </a:srgbClr>
              </a:solidFill>
              <a:ln>
                <a:noFill/>
              </a:ln>
              <a:effectLst/>
            </c:spPr>
            <c:extLst>
              <c:ext xmlns:c16="http://schemas.microsoft.com/office/drawing/2014/chart" uri="{C3380CC4-5D6E-409C-BE32-E72D297353CC}">
                <c16:uniqueId val="{00000001-F98B-46B1-A260-5E247180BFD7}"/>
              </c:ext>
            </c:extLst>
          </c:dPt>
          <c:cat>
            <c:strRef>
              <c:extLst>
                <c:ext xmlns:c15="http://schemas.microsoft.com/office/drawing/2012/chart" uri="{02D57815-91ED-43cb-92C2-25804820EDAC}">
                  <c15:fullRef>
                    <c15:sqref>'F11'!$B$4:$B$22</c15:sqref>
                  </c15:fullRef>
                </c:ext>
              </c:extLst>
              <c:f>('F11'!$B$4,'F11'!$B$6,'F11'!$B$8:$B$22)</c:f>
              <c:strCache>
                <c:ptCount val="17"/>
                <c:pt idx="0">
                  <c:v>Agriculture, forestry &amp; fishing</c:v>
                </c:pt>
                <c:pt idx="1">
                  <c:v>Manufacturing</c:v>
                </c:pt>
                <c:pt idx="2">
                  <c:v>Construction</c:v>
                </c:pt>
                <c:pt idx="3">
                  <c:v>Wholesale trade</c:v>
                </c:pt>
                <c:pt idx="4">
                  <c:v>Retail trade</c:v>
                </c:pt>
                <c:pt idx="5">
                  <c:v>Accommodation and food services</c:v>
                </c:pt>
                <c:pt idx="6">
                  <c:v>Transport, postal &amp; warehousing</c:v>
                </c:pt>
                <c:pt idx="7">
                  <c:v>Information media and telecommunications</c:v>
                </c:pt>
                <c:pt idx="8">
                  <c:v>Financial and insurance services</c:v>
                </c:pt>
                <c:pt idx="9">
                  <c:v>Rental, hiring &amp; real estate services</c:v>
                </c:pt>
                <c:pt idx="10">
                  <c:v>Professional, scientific &amp; technical services</c:v>
                </c:pt>
                <c:pt idx="11">
                  <c:v>Administrative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'F11'!$C$4:$C$22</c15:sqref>
                  </c15:fullRef>
                </c:ext>
              </c:extLst>
              <c:f>('F11'!$C$4,'F11'!$C$6,'F11'!$C$8:$C$22)</c:f>
              <c:numCache>
                <c:formatCode>0%</c:formatCode>
                <c:ptCount val="17"/>
                <c:pt idx="0">
                  <c:v>0.29629629629629628</c:v>
                </c:pt>
                <c:pt idx="1">
                  <c:v>9.4827586206896547E-2</c:v>
                </c:pt>
                <c:pt idx="2">
                  <c:v>6.85640362225097E-2</c:v>
                </c:pt>
                <c:pt idx="3">
                  <c:v>0.11483253588516747</c:v>
                </c:pt>
                <c:pt idx="4">
                  <c:v>0.40963855421686746</c:v>
                </c:pt>
                <c:pt idx="5">
                  <c:v>0.5368421052631579</c:v>
                </c:pt>
                <c:pt idx="6">
                  <c:v>0.18666666666666668</c:v>
                </c:pt>
                <c:pt idx="7">
                  <c:v>0.21232876712328766</c:v>
                </c:pt>
                <c:pt idx="8">
                  <c:v>0.11931818181818182</c:v>
                </c:pt>
                <c:pt idx="9">
                  <c:v>0.32098765432098764</c:v>
                </c:pt>
                <c:pt idx="10">
                  <c:v>0.1744186046511628</c:v>
                </c:pt>
                <c:pt idx="11">
                  <c:v>0.25925925925925924</c:v>
                </c:pt>
                <c:pt idx="12">
                  <c:v>0.34911242603550297</c:v>
                </c:pt>
                <c:pt idx="13">
                  <c:v>0.53333333333333333</c:v>
                </c:pt>
                <c:pt idx="14">
                  <c:v>0.49664429530201343</c:v>
                </c:pt>
                <c:pt idx="15">
                  <c:v>9.0909090909090912E-2</c:v>
                </c:pt>
                <c:pt idx="16">
                  <c:v>0.25028244598220589</c:v>
                </c:pt>
              </c:numCache>
            </c:numRef>
          </c:val>
          <c:extLst>
            <c:ext xmlns:c16="http://schemas.microsoft.com/office/drawing/2014/chart" uri="{C3380CC4-5D6E-409C-BE32-E72D297353CC}">
              <c16:uniqueId val="{00000002-F98B-46B1-A260-5E247180BFD7}"/>
            </c:ext>
          </c:extLst>
        </c:ser>
        <c:ser>
          <c:idx val="1"/>
          <c:order val="1"/>
          <c:tx>
            <c:strRef>
              <c:f>'F11'!$D$3</c:f>
              <c:strCache>
                <c:ptCount val="1"/>
                <c:pt idx="0">
                  <c:v>2022</c:v>
                </c:pt>
              </c:strCache>
            </c:strRef>
          </c:tx>
          <c:spPr>
            <a:solidFill>
              <a:srgbClr val="C3C800"/>
            </a:solidFill>
            <a:ln>
              <a:noFill/>
            </a:ln>
            <a:effectLst/>
          </c:spPr>
          <c:invertIfNegative val="0"/>
          <c:dPt>
            <c:idx val="16"/>
            <c:invertIfNegative val="0"/>
            <c:bubble3D val="0"/>
            <c:spPr>
              <a:solidFill>
                <a:srgbClr val="A8AD00"/>
              </a:solidFill>
              <a:ln>
                <a:noFill/>
              </a:ln>
              <a:effectLst/>
            </c:spPr>
            <c:extLst>
              <c:ext xmlns:c16="http://schemas.microsoft.com/office/drawing/2014/chart" uri="{C3380CC4-5D6E-409C-BE32-E72D297353CC}">
                <c16:uniqueId val="{00000004-F98B-46B1-A260-5E247180BFD7}"/>
              </c:ext>
            </c:extLst>
          </c:dPt>
          <c:cat>
            <c:strRef>
              <c:extLst>
                <c:ext xmlns:c15="http://schemas.microsoft.com/office/drawing/2012/chart" uri="{02D57815-91ED-43cb-92C2-25804820EDAC}">
                  <c15:fullRef>
                    <c15:sqref>'F11'!$B$4:$B$22</c15:sqref>
                  </c15:fullRef>
                </c:ext>
              </c:extLst>
              <c:f>('F11'!$B$4,'F11'!$B$6,'F11'!$B$8:$B$22)</c:f>
              <c:strCache>
                <c:ptCount val="17"/>
                <c:pt idx="0">
                  <c:v>Agriculture, forestry &amp; fishing</c:v>
                </c:pt>
                <c:pt idx="1">
                  <c:v>Manufacturing</c:v>
                </c:pt>
                <c:pt idx="2">
                  <c:v>Construction</c:v>
                </c:pt>
                <c:pt idx="3">
                  <c:v>Wholesale trade</c:v>
                </c:pt>
                <c:pt idx="4">
                  <c:v>Retail trade</c:v>
                </c:pt>
                <c:pt idx="5">
                  <c:v>Accommodation and food services</c:v>
                </c:pt>
                <c:pt idx="6">
                  <c:v>Transport, postal &amp; warehousing</c:v>
                </c:pt>
                <c:pt idx="7">
                  <c:v>Information media and telecommunications</c:v>
                </c:pt>
                <c:pt idx="8">
                  <c:v>Financial and insurance services</c:v>
                </c:pt>
                <c:pt idx="9">
                  <c:v>Rental, hiring &amp; real estate services</c:v>
                </c:pt>
                <c:pt idx="10">
                  <c:v>Professional, scientific &amp; technical services</c:v>
                </c:pt>
                <c:pt idx="11">
                  <c:v>Administrative and support services</c:v>
                </c:pt>
                <c:pt idx="12">
                  <c:v>Education and training</c:v>
                </c:pt>
                <c:pt idx="13">
                  <c:v>Health care and social assistance</c:v>
                </c:pt>
                <c:pt idx="14">
                  <c:v>Arts and recreation services</c:v>
                </c:pt>
                <c:pt idx="15">
                  <c:v>Other services</c:v>
                </c:pt>
                <c:pt idx="16">
                  <c:v>All industries</c:v>
                </c:pt>
              </c:strCache>
            </c:strRef>
          </c:cat>
          <c:val>
            <c:numRef>
              <c:extLst>
                <c:ext xmlns:c15="http://schemas.microsoft.com/office/drawing/2012/chart" uri="{02D57815-91ED-43cb-92C2-25804820EDAC}">
                  <c15:fullRef>
                    <c15:sqref>'F11'!$D$4:$D$22</c15:sqref>
                  </c15:fullRef>
                </c:ext>
              </c:extLst>
              <c:f>('F11'!$D$4,'F11'!$D$6,'F11'!$D$8:$D$22)</c:f>
              <c:numCache>
                <c:formatCode>0%</c:formatCode>
                <c:ptCount val="17"/>
                <c:pt idx="0">
                  <c:v>0.20547945205479451</c:v>
                </c:pt>
                <c:pt idx="1">
                  <c:v>0.08</c:v>
                </c:pt>
                <c:pt idx="2">
                  <c:v>7.1428571428571425E-2</c:v>
                </c:pt>
                <c:pt idx="3">
                  <c:v>0.12745098039215685</c:v>
                </c:pt>
                <c:pt idx="4">
                  <c:v>0.3888888888888889</c:v>
                </c:pt>
                <c:pt idx="5">
                  <c:v>0.48760330578512395</c:v>
                </c:pt>
                <c:pt idx="6">
                  <c:v>0.16091954022988506</c:v>
                </c:pt>
                <c:pt idx="7">
                  <c:v>0.11971830985915492</c:v>
                </c:pt>
                <c:pt idx="8">
                  <c:v>8.5072231139646876E-2</c:v>
                </c:pt>
                <c:pt idx="9">
                  <c:v>0.1774891774891775</c:v>
                </c:pt>
                <c:pt idx="10">
                  <c:v>0.12676056338028169</c:v>
                </c:pt>
                <c:pt idx="11">
                  <c:v>0.26470588235294118</c:v>
                </c:pt>
                <c:pt idx="12">
                  <c:v>0.31034482758620691</c:v>
                </c:pt>
                <c:pt idx="13">
                  <c:v>0.33913043478260868</c:v>
                </c:pt>
                <c:pt idx="14">
                  <c:v>0.52071005917159763</c:v>
                </c:pt>
                <c:pt idx="15">
                  <c:v>9.6385542168674704E-2</c:v>
                </c:pt>
                <c:pt idx="16">
                  <c:v>0.21695291231136357</c:v>
                </c:pt>
              </c:numCache>
            </c:numRef>
          </c:val>
          <c:extLst>
            <c:ext xmlns:c16="http://schemas.microsoft.com/office/drawing/2014/chart" uri="{C3380CC4-5D6E-409C-BE32-E72D297353CC}">
              <c16:uniqueId val="{00000005-F98B-46B1-A260-5E247180BFD7}"/>
            </c:ext>
          </c:extLst>
        </c:ser>
        <c:dLbls>
          <c:showLegendKey val="0"/>
          <c:showVal val="0"/>
          <c:showCatName val="0"/>
          <c:showSerName val="0"/>
          <c:showPercent val="0"/>
          <c:showBubbleSize val="0"/>
        </c:dLbls>
        <c:gapWidth val="150"/>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r>
                  <a:rPr lang="en-US" b="1"/>
                  <a:t>Percentage of employment in industry</a:t>
                </a:r>
              </a:p>
            </c:rich>
          </c:tx>
          <c:layout>
            <c:manualLayout>
              <c:xMode val="edge"/>
              <c:yMode val="edge"/>
              <c:x val="1.7007541874501993E-3"/>
              <c:y val="1.7374999999999992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layout>
        <c:manualLayout>
          <c:xMode val="edge"/>
          <c:yMode val="edge"/>
          <c:x val="0.12906860408913765"/>
          <c:y val="2.6680559735883791E-2"/>
          <c:w val="0.16272102716169329"/>
          <c:h val="8.019068164489612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543771043771"/>
          <c:y val="3.8826101034019393E-2"/>
          <c:w val="0.85852710437710433"/>
          <c:h val="0.7639934465321232"/>
        </c:manualLayout>
      </c:layout>
      <c:barChart>
        <c:barDir val="bar"/>
        <c:grouping val="stacked"/>
        <c:varyColors val="0"/>
        <c:ser>
          <c:idx val="3"/>
          <c:order val="0"/>
          <c:tx>
            <c:strRef>
              <c:f>'F85'!$C$7</c:f>
              <c:strCache>
                <c:ptCount val="1"/>
                <c:pt idx="0">
                  <c:v>1-25%</c:v>
                </c:pt>
              </c:strCache>
            </c:strRef>
          </c:tx>
          <c:spPr>
            <a:solidFill>
              <a:srgbClr val="4298B5">
                <a:lumMod val="75000"/>
              </a:srgbClr>
            </a:solidFill>
            <a:ln>
              <a:solidFill>
                <a:srgbClr val="4298B5">
                  <a:lumMod val="75000"/>
                </a:srgbClr>
              </a:solidFill>
            </a:ln>
            <a:effectLst/>
          </c:spPr>
          <c:invertIfNegative val="0"/>
          <c:cat>
            <c:strRef>
              <c:f>'F85'!$A$8:$A$26</c:f>
              <c:strCache>
                <c:ptCount val="19"/>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pt idx="18">
                  <c:v>Total</c:v>
                </c:pt>
              </c:strCache>
            </c:strRef>
          </c:cat>
          <c:val>
            <c:numRef>
              <c:f>'F85'!$C$8:$C$26</c:f>
              <c:numCache>
                <c:formatCode>0.000</c:formatCode>
                <c:ptCount val="19"/>
                <c:pt idx="0">
                  <c:v>0.08</c:v>
                </c:pt>
                <c:pt idx="1">
                  <c:v>0.13900000000000001</c:v>
                </c:pt>
                <c:pt idx="2">
                  <c:v>0.255</c:v>
                </c:pt>
                <c:pt idx="3">
                  <c:v>7.4999999999999997E-2</c:v>
                </c:pt>
                <c:pt idx="4">
                  <c:v>7.6999999999999999E-2</c:v>
                </c:pt>
                <c:pt idx="5">
                  <c:v>0.39200000000000002</c:v>
                </c:pt>
                <c:pt idx="6">
                  <c:v>0.187</c:v>
                </c:pt>
                <c:pt idx="7">
                  <c:v>0.152</c:v>
                </c:pt>
                <c:pt idx="8">
                  <c:v>0.13900000000000001</c:v>
                </c:pt>
                <c:pt idx="9">
                  <c:v>0.218</c:v>
                </c:pt>
                <c:pt idx="10">
                  <c:v>7.8E-2</c:v>
                </c:pt>
                <c:pt idx="11">
                  <c:v>0.14499999999999999</c:v>
                </c:pt>
                <c:pt idx="12">
                  <c:v>0.217</c:v>
                </c:pt>
                <c:pt idx="13">
                  <c:v>0.122</c:v>
                </c:pt>
                <c:pt idx="14">
                  <c:v>8.4000000000000005E-2</c:v>
                </c:pt>
                <c:pt idx="15">
                  <c:v>6.3E-2</c:v>
                </c:pt>
                <c:pt idx="16">
                  <c:v>0.151</c:v>
                </c:pt>
                <c:pt idx="17">
                  <c:v>0.26400000000000001</c:v>
                </c:pt>
                <c:pt idx="18">
                  <c:v>0.183</c:v>
                </c:pt>
              </c:numCache>
            </c:numRef>
          </c:val>
          <c:extLst>
            <c:ext xmlns:c16="http://schemas.microsoft.com/office/drawing/2014/chart" uri="{C3380CC4-5D6E-409C-BE32-E72D297353CC}">
              <c16:uniqueId val="{00000000-4377-44FD-AE27-46FD88A0BF18}"/>
            </c:ext>
          </c:extLst>
        </c:ser>
        <c:ser>
          <c:idx val="2"/>
          <c:order val="1"/>
          <c:tx>
            <c:strRef>
              <c:f>'F85'!$D$7</c:f>
              <c:strCache>
                <c:ptCount val="1"/>
                <c:pt idx="0">
                  <c:v>26-50%</c:v>
                </c:pt>
              </c:strCache>
            </c:strRef>
          </c:tx>
          <c:spPr>
            <a:solidFill>
              <a:srgbClr val="4298B5"/>
            </a:solidFill>
            <a:ln>
              <a:solidFill>
                <a:srgbClr val="4298B5"/>
              </a:solidFill>
            </a:ln>
            <a:effectLst/>
          </c:spPr>
          <c:invertIfNegative val="0"/>
          <c:cat>
            <c:strRef>
              <c:f>'F85'!$A$8:$A$26</c:f>
              <c:strCache>
                <c:ptCount val="19"/>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pt idx="18">
                  <c:v>Total</c:v>
                </c:pt>
              </c:strCache>
            </c:strRef>
          </c:cat>
          <c:val>
            <c:numRef>
              <c:f>'F85'!$D$8:$D$26</c:f>
              <c:numCache>
                <c:formatCode>0.000</c:formatCode>
                <c:ptCount val="19"/>
                <c:pt idx="0">
                  <c:v>3.5999999999999997E-2</c:v>
                </c:pt>
                <c:pt idx="1">
                  <c:v>0</c:v>
                </c:pt>
                <c:pt idx="2">
                  <c:v>7.0000000000000007E-2</c:v>
                </c:pt>
                <c:pt idx="3">
                  <c:v>0.03</c:v>
                </c:pt>
                <c:pt idx="4">
                  <c:v>2E-3</c:v>
                </c:pt>
                <c:pt idx="5">
                  <c:v>4.2000000000000003E-2</c:v>
                </c:pt>
                <c:pt idx="6">
                  <c:v>1.0999999999999999E-2</c:v>
                </c:pt>
                <c:pt idx="7">
                  <c:v>1.2E-2</c:v>
                </c:pt>
                <c:pt idx="8">
                  <c:v>1.0999999999999999E-2</c:v>
                </c:pt>
                <c:pt idx="9">
                  <c:v>1.4E-2</c:v>
                </c:pt>
                <c:pt idx="10">
                  <c:v>8.9999999999999993E-3</c:v>
                </c:pt>
                <c:pt idx="11">
                  <c:v>0</c:v>
                </c:pt>
                <c:pt idx="12">
                  <c:v>3.3000000000000002E-2</c:v>
                </c:pt>
                <c:pt idx="13">
                  <c:v>1.4999999999999999E-2</c:v>
                </c:pt>
                <c:pt idx="14">
                  <c:v>3.0000000000000001E-3</c:v>
                </c:pt>
                <c:pt idx="15">
                  <c:v>0</c:v>
                </c:pt>
                <c:pt idx="16">
                  <c:v>0</c:v>
                </c:pt>
                <c:pt idx="17">
                  <c:v>2E-3</c:v>
                </c:pt>
                <c:pt idx="18">
                  <c:v>2.8000000000000001E-2</c:v>
                </c:pt>
              </c:numCache>
            </c:numRef>
          </c:val>
          <c:extLst>
            <c:ext xmlns:c16="http://schemas.microsoft.com/office/drawing/2014/chart" uri="{C3380CC4-5D6E-409C-BE32-E72D297353CC}">
              <c16:uniqueId val="{00000001-4377-44FD-AE27-46FD88A0BF18}"/>
            </c:ext>
          </c:extLst>
        </c:ser>
        <c:ser>
          <c:idx val="1"/>
          <c:order val="2"/>
          <c:tx>
            <c:strRef>
              <c:f>'F85'!$E$7</c:f>
              <c:strCache>
                <c:ptCount val="1"/>
                <c:pt idx="0">
                  <c:v>51-75%</c:v>
                </c:pt>
              </c:strCache>
            </c:strRef>
          </c:tx>
          <c:spPr>
            <a:solidFill>
              <a:srgbClr val="4298B5">
                <a:lumMod val="60000"/>
                <a:lumOff val="40000"/>
              </a:srgbClr>
            </a:solidFill>
            <a:ln>
              <a:solidFill>
                <a:srgbClr val="4298B5">
                  <a:lumMod val="60000"/>
                  <a:lumOff val="40000"/>
                </a:srgbClr>
              </a:solidFill>
            </a:ln>
            <a:effectLst/>
          </c:spPr>
          <c:invertIfNegative val="0"/>
          <c:cat>
            <c:strRef>
              <c:f>'F85'!$A$8:$A$26</c:f>
              <c:strCache>
                <c:ptCount val="19"/>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pt idx="18">
                  <c:v>Total</c:v>
                </c:pt>
              </c:strCache>
            </c:strRef>
          </c:cat>
          <c:val>
            <c:numRef>
              <c:f>'F85'!$E$8:$E$26</c:f>
              <c:numCache>
                <c:formatCode>0.000</c:formatCode>
                <c:ptCount val="19"/>
                <c:pt idx="0">
                  <c:v>3.5000000000000003E-2</c:v>
                </c:pt>
                <c:pt idx="1">
                  <c:v>0</c:v>
                </c:pt>
                <c:pt idx="2">
                  <c:v>4.8000000000000001E-2</c:v>
                </c:pt>
                <c:pt idx="3">
                  <c:v>0</c:v>
                </c:pt>
                <c:pt idx="4">
                  <c:v>0</c:v>
                </c:pt>
                <c:pt idx="5">
                  <c:v>2.3E-2</c:v>
                </c:pt>
                <c:pt idx="6">
                  <c:v>1E-3</c:v>
                </c:pt>
                <c:pt idx="7">
                  <c:v>8.9999999999999993E-3</c:v>
                </c:pt>
                <c:pt idx="8">
                  <c:v>0</c:v>
                </c:pt>
                <c:pt idx="9">
                  <c:v>2.1000000000000001E-2</c:v>
                </c:pt>
                <c:pt idx="10">
                  <c:v>8.9999999999999993E-3</c:v>
                </c:pt>
                <c:pt idx="11">
                  <c:v>1.2E-2</c:v>
                </c:pt>
                <c:pt idx="12">
                  <c:v>0.02</c:v>
                </c:pt>
                <c:pt idx="13">
                  <c:v>2E-3</c:v>
                </c:pt>
                <c:pt idx="14">
                  <c:v>1.2999999999999999E-2</c:v>
                </c:pt>
                <c:pt idx="15">
                  <c:v>0</c:v>
                </c:pt>
                <c:pt idx="16">
                  <c:v>0</c:v>
                </c:pt>
                <c:pt idx="17">
                  <c:v>0</c:v>
                </c:pt>
                <c:pt idx="18">
                  <c:v>1.9E-2</c:v>
                </c:pt>
              </c:numCache>
            </c:numRef>
          </c:val>
          <c:extLst>
            <c:ext xmlns:c16="http://schemas.microsoft.com/office/drawing/2014/chart" uri="{C3380CC4-5D6E-409C-BE32-E72D297353CC}">
              <c16:uniqueId val="{00000002-4377-44FD-AE27-46FD88A0BF18}"/>
            </c:ext>
          </c:extLst>
        </c:ser>
        <c:ser>
          <c:idx val="0"/>
          <c:order val="3"/>
          <c:tx>
            <c:strRef>
              <c:f>'F85'!$F$7</c:f>
              <c:strCache>
                <c:ptCount val="1"/>
                <c:pt idx="0">
                  <c:v>76-100%</c:v>
                </c:pt>
              </c:strCache>
            </c:strRef>
          </c:tx>
          <c:spPr>
            <a:solidFill>
              <a:srgbClr val="4298B5">
                <a:lumMod val="40000"/>
                <a:lumOff val="60000"/>
              </a:srgbClr>
            </a:solidFill>
            <a:ln>
              <a:solidFill>
                <a:srgbClr val="4298B5">
                  <a:lumMod val="40000"/>
                  <a:lumOff val="60000"/>
                </a:srgbClr>
              </a:solidFill>
            </a:ln>
            <a:effectLst/>
          </c:spPr>
          <c:invertIfNegative val="0"/>
          <c:cat>
            <c:strRef>
              <c:f>'F85'!$A$8:$A$26</c:f>
              <c:strCache>
                <c:ptCount val="19"/>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pt idx="18">
                  <c:v>Total</c:v>
                </c:pt>
              </c:strCache>
            </c:strRef>
          </c:cat>
          <c:val>
            <c:numRef>
              <c:f>'F85'!$F$8:$F$26</c:f>
              <c:numCache>
                <c:formatCode>0.000</c:formatCode>
                <c:ptCount val="19"/>
                <c:pt idx="0">
                  <c:v>0.219</c:v>
                </c:pt>
                <c:pt idx="1">
                  <c:v>5.6000000000000001E-2</c:v>
                </c:pt>
                <c:pt idx="2">
                  <c:v>4.8000000000000001E-2</c:v>
                </c:pt>
                <c:pt idx="3">
                  <c:v>0</c:v>
                </c:pt>
                <c:pt idx="4">
                  <c:v>0</c:v>
                </c:pt>
                <c:pt idx="5">
                  <c:v>6.7000000000000004E-2</c:v>
                </c:pt>
                <c:pt idx="6">
                  <c:v>1.2E-2</c:v>
                </c:pt>
                <c:pt idx="7">
                  <c:v>0</c:v>
                </c:pt>
                <c:pt idx="8">
                  <c:v>3.2000000000000001E-2</c:v>
                </c:pt>
                <c:pt idx="9">
                  <c:v>8.5000000000000006E-2</c:v>
                </c:pt>
                <c:pt idx="10">
                  <c:v>1.7999999999999999E-2</c:v>
                </c:pt>
                <c:pt idx="11">
                  <c:v>1.7999999999999999E-2</c:v>
                </c:pt>
                <c:pt idx="12">
                  <c:v>5.2999999999999999E-2</c:v>
                </c:pt>
                <c:pt idx="13">
                  <c:v>5.0000000000000001E-3</c:v>
                </c:pt>
                <c:pt idx="14">
                  <c:v>2.4E-2</c:v>
                </c:pt>
                <c:pt idx="15">
                  <c:v>5.0000000000000001E-3</c:v>
                </c:pt>
                <c:pt idx="16">
                  <c:v>0</c:v>
                </c:pt>
                <c:pt idx="17">
                  <c:v>4.0000000000000001E-3</c:v>
                </c:pt>
                <c:pt idx="18">
                  <c:v>5.0999999999999997E-2</c:v>
                </c:pt>
              </c:numCache>
            </c:numRef>
          </c:val>
          <c:extLst>
            <c:ext xmlns:c16="http://schemas.microsoft.com/office/drawing/2014/chart" uri="{C3380CC4-5D6E-409C-BE32-E72D297353CC}">
              <c16:uniqueId val="{00000003-4377-44FD-AE27-46FD88A0BF18}"/>
            </c:ext>
          </c:extLst>
        </c:ser>
        <c:dLbls>
          <c:showLegendKey val="0"/>
          <c:showVal val="0"/>
          <c:showCatName val="0"/>
          <c:showSerName val="0"/>
          <c:showPercent val="0"/>
          <c:showBubbleSize val="0"/>
        </c:dLbls>
        <c:gapWidth val="150"/>
        <c:overlap val="100"/>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layout>
        <c:manualLayout>
          <c:xMode val="edge"/>
          <c:yMode val="edge"/>
          <c:x val="5.7437710437710501E-3"/>
          <c:y val="0.93267972222222217"/>
          <c:w val="0.6034221091824844"/>
          <c:h val="3.46974717346598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userShapes r:id="rId4"/>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030391768296533"/>
          <c:y val="1.7657576490674853E-2"/>
          <c:w val="0.5295618156130063"/>
          <c:h val="0.81111259416215498"/>
        </c:manualLayout>
      </c:layout>
      <c:barChart>
        <c:barDir val="bar"/>
        <c:grouping val="stacked"/>
        <c:varyColors val="0"/>
        <c:ser>
          <c:idx val="1"/>
          <c:order val="1"/>
          <c:tx>
            <c:strRef>
              <c:f>'F86'!$D$8</c:f>
              <c:strCache>
                <c:ptCount val="1"/>
                <c:pt idx="0">
                  <c:v>1-25%</c:v>
                </c:pt>
              </c:strCache>
            </c:strRef>
          </c:tx>
          <c:spPr>
            <a:solidFill>
              <a:srgbClr val="4298B5"/>
            </a:solidFill>
            <a:ln>
              <a:solidFill>
                <a:srgbClr val="4298B5"/>
              </a:solidFill>
            </a:ln>
            <a:effectLst/>
          </c:spPr>
          <c:invertIfNegative val="0"/>
          <c:cat>
            <c:strRef>
              <c:f>'F86'!$B$9:$B$27</c:f>
              <c:strCache>
                <c:ptCount val="19"/>
                <c:pt idx="0">
                  <c:v>Manufacturing</c:v>
                </c:pt>
                <c:pt idx="1">
                  <c:v>Food, beverage, and tobacco</c:v>
                </c:pt>
                <c:pt idx="2">
                  <c:v>Textile, clothing, footwear, and leather</c:v>
                </c:pt>
                <c:pt idx="3">
                  <c:v>Wood and paper product</c:v>
                </c:pt>
                <c:pt idx="4">
                  <c:v>Printing, publishing, and recorded media</c:v>
                </c:pt>
                <c:pt idx="5">
                  <c:v>Petroleum, coal, chemical, and associated product</c:v>
                </c:pt>
                <c:pt idx="6">
                  <c:v>Non-metallic mineral product</c:v>
                </c:pt>
                <c:pt idx="7">
                  <c:v>Metal product</c:v>
                </c:pt>
                <c:pt idx="8">
                  <c:v>Transport and industrial machinery and equipment</c:v>
                </c:pt>
                <c:pt idx="9">
                  <c:v>Other machinery and equipment</c:v>
                </c:pt>
                <c:pt idx="10">
                  <c:v>Other manufacturing</c:v>
                </c:pt>
                <c:pt idx="11">
                  <c:v>Wholesale trade</c:v>
                </c:pt>
                <c:pt idx="12">
                  <c:v>Machinery and equipment wholesale</c:v>
                </c:pt>
                <c:pt idx="13">
                  <c:v>Other wholesale trade</c:v>
                </c:pt>
                <c:pt idx="14">
                  <c:v>Professional, scientific, and technical services</c:v>
                </c:pt>
                <c:pt idx="15">
                  <c:v>Computer systems design</c:v>
                </c:pt>
                <c:pt idx="16">
                  <c:v>Other professional scientific</c:v>
                </c:pt>
                <c:pt idx="18">
                  <c:v>Total</c:v>
                </c:pt>
              </c:strCache>
            </c:strRef>
          </c:cat>
          <c:val>
            <c:numRef>
              <c:f>'F86'!$D$9:$D$27</c:f>
              <c:numCache>
                <c:formatCode>0.000</c:formatCode>
                <c:ptCount val="19"/>
                <c:pt idx="0">
                  <c:v>0.255</c:v>
                </c:pt>
                <c:pt idx="1">
                  <c:v>0.22600000000000001</c:v>
                </c:pt>
                <c:pt idx="2">
                  <c:v>0.379</c:v>
                </c:pt>
                <c:pt idx="3">
                  <c:v>0.24399999999999999</c:v>
                </c:pt>
                <c:pt idx="4">
                  <c:v>0.16700000000000001</c:v>
                </c:pt>
                <c:pt idx="5">
                  <c:v>0.47399999999999998</c:v>
                </c:pt>
                <c:pt idx="6">
                  <c:v>0.14499999999999999</c:v>
                </c:pt>
                <c:pt idx="7">
                  <c:v>0.27</c:v>
                </c:pt>
                <c:pt idx="8">
                  <c:v>0.17299999999999999</c:v>
                </c:pt>
                <c:pt idx="9">
                  <c:v>0.308</c:v>
                </c:pt>
                <c:pt idx="10">
                  <c:v>0.25600000000000001</c:v>
                </c:pt>
                <c:pt idx="11">
                  <c:v>0.39200000000000002</c:v>
                </c:pt>
                <c:pt idx="12">
                  <c:v>0.44900000000000001</c:v>
                </c:pt>
                <c:pt idx="13">
                  <c:v>0.36699999999999999</c:v>
                </c:pt>
                <c:pt idx="14">
                  <c:v>0.217</c:v>
                </c:pt>
                <c:pt idx="15">
                  <c:v>0.314</c:v>
                </c:pt>
                <c:pt idx="16">
                  <c:v>0.19500000000000001</c:v>
                </c:pt>
                <c:pt idx="18">
                  <c:v>0.183</c:v>
                </c:pt>
              </c:numCache>
            </c:numRef>
          </c:val>
          <c:extLst>
            <c:ext xmlns:c16="http://schemas.microsoft.com/office/drawing/2014/chart" uri="{C3380CC4-5D6E-409C-BE32-E72D297353CC}">
              <c16:uniqueId val="{00000000-9C9E-4461-A877-EBF2A7F0730C}"/>
            </c:ext>
          </c:extLst>
        </c:ser>
        <c:ser>
          <c:idx val="2"/>
          <c:order val="2"/>
          <c:tx>
            <c:strRef>
              <c:f>'F86'!$E$8</c:f>
              <c:strCache>
                <c:ptCount val="1"/>
                <c:pt idx="0">
                  <c:v>26-50%</c:v>
                </c:pt>
              </c:strCache>
            </c:strRef>
          </c:tx>
          <c:spPr>
            <a:solidFill>
              <a:srgbClr val="4298B5">
                <a:lumMod val="60000"/>
                <a:lumOff val="40000"/>
              </a:srgbClr>
            </a:solidFill>
            <a:ln>
              <a:solidFill>
                <a:srgbClr val="4298B5">
                  <a:lumMod val="60000"/>
                  <a:lumOff val="40000"/>
                </a:srgbClr>
              </a:solidFill>
            </a:ln>
            <a:effectLst/>
          </c:spPr>
          <c:invertIfNegative val="0"/>
          <c:cat>
            <c:strRef>
              <c:f>'F86'!$B$9:$B$27</c:f>
              <c:strCache>
                <c:ptCount val="19"/>
                <c:pt idx="0">
                  <c:v>Manufacturing</c:v>
                </c:pt>
                <c:pt idx="1">
                  <c:v>Food, beverage, and tobacco</c:v>
                </c:pt>
                <c:pt idx="2">
                  <c:v>Textile, clothing, footwear, and leather</c:v>
                </c:pt>
                <c:pt idx="3">
                  <c:v>Wood and paper product</c:v>
                </c:pt>
                <c:pt idx="4">
                  <c:v>Printing, publishing, and recorded media</c:v>
                </c:pt>
                <c:pt idx="5">
                  <c:v>Petroleum, coal, chemical, and associated product</c:v>
                </c:pt>
                <c:pt idx="6">
                  <c:v>Non-metallic mineral product</c:v>
                </c:pt>
                <c:pt idx="7">
                  <c:v>Metal product</c:v>
                </c:pt>
                <c:pt idx="8">
                  <c:v>Transport and industrial machinery and equipment</c:v>
                </c:pt>
                <c:pt idx="9">
                  <c:v>Other machinery and equipment</c:v>
                </c:pt>
                <c:pt idx="10">
                  <c:v>Other manufacturing</c:v>
                </c:pt>
                <c:pt idx="11">
                  <c:v>Wholesale trade</c:v>
                </c:pt>
                <c:pt idx="12">
                  <c:v>Machinery and equipment wholesale</c:v>
                </c:pt>
                <c:pt idx="13">
                  <c:v>Other wholesale trade</c:v>
                </c:pt>
                <c:pt idx="14">
                  <c:v>Professional, scientific, and technical services</c:v>
                </c:pt>
                <c:pt idx="15">
                  <c:v>Computer systems design</c:v>
                </c:pt>
                <c:pt idx="16">
                  <c:v>Other professional scientific</c:v>
                </c:pt>
                <c:pt idx="18">
                  <c:v>Total</c:v>
                </c:pt>
              </c:strCache>
            </c:strRef>
          </c:cat>
          <c:val>
            <c:numRef>
              <c:f>'F86'!$E$9:$E$27</c:f>
              <c:numCache>
                <c:formatCode>0.000</c:formatCode>
                <c:ptCount val="19"/>
                <c:pt idx="0">
                  <c:v>7.0000000000000007E-2</c:v>
                </c:pt>
                <c:pt idx="1">
                  <c:v>0.11700000000000001</c:v>
                </c:pt>
                <c:pt idx="2">
                  <c:v>9.1999999999999998E-2</c:v>
                </c:pt>
                <c:pt idx="3">
                  <c:v>3.4000000000000002E-2</c:v>
                </c:pt>
                <c:pt idx="4">
                  <c:v>6.9000000000000006E-2</c:v>
                </c:pt>
                <c:pt idx="5">
                  <c:v>9.1999999999999998E-2</c:v>
                </c:pt>
                <c:pt idx="6">
                  <c:v>0</c:v>
                </c:pt>
                <c:pt idx="7">
                  <c:v>1.2E-2</c:v>
                </c:pt>
                <c:pt idx="8">
                  <c:v>0.105</c:v>
                </c:pt>
                <c:pt idx="9">
                  <c:v>6.4000000000000001E-2</c:v>
                </c:pt>
                <c:pt idx="10">
                  <c:v>0.03</c:v>
                </c:pt>
                <c:pt idx="11">
                  <c:v>4.2000000000000003E-2</c:v>
                </c:pt>
                <c:pt idx="12">
                  <c:v>2.1999999999999999E-2</c:v>
                </c:pt>
                <c:pt idx="13">
                  <c:v>5.0999999999999997E-2</c:v>
                </c:pt>
                <c:pt idx="14">
                  <c:v>3.3000000000000002E-2</c:v>
                </c:pt>
                <c:pt idx="15">
                  <c:v>6.7000000000000004E-2</c:v>
                </c:pt>
                <c:pt idx="16">
                  <c:v>2.5000000000000001E-2</c:v>
                </c:pt>
                <c:pt idx="18">
                  <c:v>2.8000000000000001E-2</c:v>
                </c:pt>
              </c:numCache>
            </c:numRef>
          </c:val>
          <c:extLst>
            <c:ext xmlns:c16="http://schemas.microsoft.com/office/drawing/2014/chart" uri="{C3380CC4-5D6E-409C-BE32-E72D297353CC}">
              <c16:uniqueId val="{00000001-9C9E-4461-A877-EBF2A7F0730C}"/>
            </c:ext>
          </c:extLst>
        </c:ser>
        <c:ser>
          <c:idx val="3"/>
          <c:order val="3"/>
          <c:tx>
            <c:strRef>
              <c:f>'F86'!$F$8</c:f>
              <c:strCache>
                <c:ptCount val="1"/>
                <c:pt idx="0">
                  <c:v>51-75%</c:v>
                </c:pt>
              </c:strCache>
            </c:strRef>
          </c:tx>
          <c:spPr>
            <a:solidFill>
              <a:srgbClr val="4298B5">
                <a:lumMod val="40000"/>
                <a:lumOff val="60000"/>
              </a:srgbClr>
            </a:solidFill>
            <a:ln>
              <a:solidFill>
                <a:srgbClr val="4298B5">
                  <a:lumMod val="40000"/>
                  <a:lumOff val="60000"/>
                </a:srgbClr>
              </a:solidFill>
            </a:ln>
            <a:effectLst/>
          </c:spPr>
          <c:invertIfNegative val="0"/>
          <c:cat>
            <c:strRef>
              <c:f>'F86'!$B$9:$B$27</c:f>
              <c:strCache>
                <c:ptCount val="19"/>
                <c:pt idx="0">
                  <c:v>Manufacturing</c:v>
                </c:pt>
                <c:pt idx="1">
                  <c:v>Food, beverage, and tobacco</c:v>
                </c:pt>
                <c:pt idx="2">
                  <c:v>Textile, clothing, footwear, and leather</c:v>
                </c:pt>
                <c:pt idx="3">
                  <c:v>Wood and paper product</c:v>
                </c:pt>
                <c:pt idx="4">
                  <c:v>Printing, publishing, and recorded media</c:v>
                </c:pt>
                <c:pt idx="5">
                  <c:v>Petroleum, coal, chemical, and associated product</c:v>
                </c:pt>
                <c:pt idx="6">
                  <c:v>Non-metallic mineral product</c:v>
                </c:pt>
                <c:pt idx="7">
                  <c:v>Metal product</c:v>
                </c:pt>
                <c:pt idx="8">
                  <c:v>Transport and industrial machinery and equipment</c:v>
                </c:pt>
                <c:pt idx="9">
                  <c:v>Other machinery and equipment</c:v>
                </c:pt>
                <c:pt idx="10">
                  <c:v>Other manufacturing</c:v>
                </c:pt>
                <c:pt idx="11">
                  <c:v>Wholesale trade</c:v>
                </c:pt>
                <c:pt idx="12">
                  <c:v>Machinery and equipment wholesale</c:v>
                </c:pt>
                <c:pt idx="13">
                  <c:v>Other wholesale trade</c:v>
                </c:pt>
                <c:pt idx="14">
                  <c:v>Professional, scientific, and technical services</c:v>
                </c:pt>
                <c:pt idx="15">
                  <c:v>Computer systems design</c:v>
                </c:pt>
                <c:pt idx="16">
                  <c:v>Other professional scientific</c:v>
                </c:pt>
                <c:pt idx="18">
                  <c:v>Total</c:v>
                </c:pt>
              </c:strCache>
            </c:strRef>
          </c:cat>
          <c:val>
            <c:numRef>
              <c:f>'F86'!$F$9:$F$27</c:f>
              <c:numCache>
                <c:formatCode>0.000</c:formatCode>
                <c:ptCount val="19"/>
                <c:pt idx="0">
                  <c:v>4.8000000000000001E-2</c:v>
                </c:pt>
                <c:pt idx="1">
                  <c:v>0.109</c:v>
                </c:pt>
                <c:pt idx="2">
                  <c:v>1.0999999999999999E-2</c:v>
                </c:pt>
                <c:pt idx="3">
                  <c:v>2.3E-2</c:v>
                </c:pt>
                <c:pt idx="4">
                  <c:v>2.8000000000000001E-2</c:v>
                </c:pt>
                <c:pt idx="5">
                  <c:v>0.02</c:v>
                </c:pt>
                <c:pt idx="6">
                  <c:v>0</c:v>
                </c:pt>
                <c:pt idx="7">
                  <c:v>3.0000000000000001E-3</c:v>
                </c:pt>
                <c:pt idx="8">
                  <c:v>4.2000000000000003E-2</c:v>
                </c:pt>
                <c:pt idx="9">
                  <c:v>0.115</c:v>
                </c:pt>
                <c:pt idx="10">
                  <c:v>0.06</c:v>
                </c:pt>
                <c:pt idx="11">
                  <c:v>2.3E-2</c:v>
                </c:pt>
                <c:pt idx="12">
                  <c:v>3.0000000000000001E-3</c:v>
                </c:pt>
                <c:pt idx="13">
                  <c:v>3.2000000000000001E-2</c:v>
                </c:pt>
                <c:pt idx="14">
                  <c:v>0.02</c:v>
                </c:pt>
                <c:pt idx="15">
                  <c:v>6.7000000000000004E-2</c:v>
                </c:pt>
                <c:pt idx="16">
                  <c:v>0.01</c:v>
                </c:pt>
                <c:pt idx="18">
                  <c:v>1.9E-2</c:v>
                </c:pt>
              </c:numCache>
            </c:numRef>
          </c:val>
          <c:extLst>
            <c:ext xmlns:c16="http://schemas.microsoft.com/office/drawing/2014/chart" uri="{C3380CC4-5D6E-409C-BE32-E72D297353CC}">
              <c16:uniqueId val="{00000002-9C9E-4461-A877-EBF2A7F0730C}"/>
            </c:ext>
          </c:extLst>
        </c:ser>
        <c:ser>
          <c:idx val="4"/>
          <c:order val="4"/>
          <c:tx>
            <c:strRef>
              <c:f>'F86'!$G$8</c:f>
              <c:strCache>
                <c:ptCount val="1"/>
                <c:pt idx="0">
                  <c:v>76-100%</c:v>
                </c:pt>
              </c:strCache>
            </c:strRef>
          </c:tx>
          <c:spPr>
            <a:solidFill>
              <a:srgbClr val="4298B5">
                <a:lumMod val="20000"/>
                <a:lumOff val="80000"/>
                <a:alpha val="70000"/>
              </a:srgbClr>
            </a:solidFill>
            <a:ln>
              <a:solidFill>
                <a:sysClr val="window" lastClr="FFFFFF">
                  <a:lumMod val="95000"/>
                </a:sysClr>
              </a:solidFill>
            </a:ln>
            <a:effectLst/>
          </c:spPr>
          <c:invertIfNegative val="0"/>
          <c:cat>
            <c:strRef>
              <c:f>'F86'!$B$9:$B$27</c:f>
              <c:strCache>
                <c:ptCount val="19"/>
                <c:pt idx="0">
                  <c:v>Manufacturing</c:v>
                </c:pt>
                <c:pt idx="1">
                  <c:v>Food, beverage, and tobacco</c:v>
                </c:pt>
                <c:pt idx="2">
                  <c:v>Textile, clothing, footwear, and leather</c:v>
                </c:pt>
                <c:pt idx="3">
                  <c:v>Wood and paper product</c:v>
                </c:pt>
                <c:pt idx="4">
                  <c:v>Printing, publishing, and recorded media</c:v>
                </c:pt>
                <c:pt idx="5">
                  <c:v>Petroleum, coal, chemical, and associated product</c:v>
                </c:pt>
                <c:pt idx="6">
                  <c:v>Non-metallic mineral product</c:v>
                </c:pt>
                <c:pt idx="7">
                  <c:v>Metal product</c:v>
                </c:pt>
                <c:pt idx="8">
                  <c:v>Transport and industrial machinery and equipment</c:v>
                </c:pt>
                <c:pt idx="9">
                  <c:v>Other machinery and equipment</c:v>
                </c:pt>
                <c:pt idx="10">
                  <c:v>Other manufacturing</c:v>
                </c:pt>
                <c:pt idx="11">
                  <c:v>Wholesale trade</c:v>
                </c:pt>
                <c:pt idx="12">
                  <c:v>Machinery and equipment wholesale</c:v>
                </c:pt>
                <c:pt idx="13">
                  <c:v>Other wholesale trade</c:v>
                </c:pt>
                <c:pt idx="14">
                  <c:v>Professional, scientific, and technical services</c:v>
                </c:pt>
                <c:pt idx="15">
                  <c:v>Computer systems design</c:v>
                </c:pt>
                <c:pt idx="16">
                  <c:v>Other professional scientific</c:v>
                </c:pt>
                <c:pt idx="18">
                  <c:v>Total</c:v>
                </c:pt>
              </c:strCache>
            </c:strRef>
          </c:cat>
          <c:val>
            <c:numRef>
              <c:f>'F86'!$G$9:$G$27</c:f>
              <c:numCache>
                <c:formatCode>0.000</c:formatCode>
                <c:ptCount val="19"/>
                <c:pt idx="0">
                  <c:v>4.8000000000000001E-2</c:v>
                </c:pt>
                <c:pt idx="1">
                  <c:v>0.08</c:v>
                </c:pt>
                <c:pt idx="2">
                  <c:v>6.9000000000000006E-2</c:v>
                </c:pt>
                <c:pt idx="3">
                  <c:v>0.04</c:v>
                </c:pt>
                <c:pt idx="4">
                  <c:v>2.8000000000000001E-2</c:v>
                </c:pt>
                <c:pt idx="5">
                  <c:v>7.1999999999999995E-2</c:v>
                </c:pt>
                <c:pt idx="6">
                  <c:v>0</c:v>
                </c:pt>
                <c:pt idx="7">
                  <c:v>1.4999999999999999E-2</c:v>
                </c:pt>
                <c:pt idx="8">
                  <c:v>2.9000000000000001E-2</c:v>
                </c:pt>
                <c:pt idx="9">
                  <c:v>0.154</c:v>
                </c:pt>
                <c:pt idx="10">
                  <c:v>8.0000000000000002E-3</c:v>
                </c:pt>
                <c:pt idx="11">
                  <c:v>6.7000000000000004E-2</c:v>
                </c:pt>
                <c:pt idx="12">
                  <c:v>4.3999999999999997E-2</c:v>
                </c:pt>
                <c:pt idx="13">
                  <c:v>7.5999999999999998E-2</c:v>
                </c:pt>
                <c:pt idx="14">
                  <c:v>5.2999999999999999E-2</c:v>
                </c:pt>
                <c:pt idx="15">
                  <c:v>0.16800000000000001</c:v>
                </c:pt>
                <c:pt idx="16">
                  <c:v>2.5999999999999999E-2</c:v>
                </c:pt>
                <c:pt idx="18">
                  <c:v>5.0999999999999997E-2</c:v>
                </c:pt>
              </c:numCache>
            </c:numRef>
          </c:val>
          <c:extLst>
            <c:ext xmlns:c16="http://schemas.microsoft.com/office/drawing/2014/chart" uri="{C3380CC4-5D6E-409C-BE32-E72D297353CC}">
              <c16:uniqueId val="{00000003-9C9E-4461-A877-EBF2A7F0730C}"/>
            </c:ext>
          </c:extLst>
        </c:ser>
        <c:dLbls>
          <c:showLegendKey val="0"/>
          <c:showVal val="0"/>
          <c:showCatName val="0"/>
          <c:showSerName val="0"/>
          <c:showPercent val="0"/>
          <c:showBubbleSize val="0"/>
        </c:dLbls>
        <c:gapWidth val="150"/>
        <c:overlap val="100"/>
        <c:axId val="786770528"/>
        <c:axId val="786765936"/>
        <c:extLst>
          <c:ext xmlns:c15="http://schemas.microsoft.com/office/drawing/2012/chart" uri="{02D57815-91ED-43cb-92C2-25804820EDAC}">
            <c15:filteredBarSeries>
              <c15:ser>
                <c:idx val="0"/>
                <c:order val="0"/>
                <c:tx>
                  <c:strRef>
                    <c:extLst>
                      <c:ext uri="{02D57815-91ED-43cb-92C2-25804820EDAC}">
                        <c15:formulaRef>
                          <c15:sqref>'F86'!$C$8</c15:sqref>
                        </c15:formulaRef>
                      </c:ext>
                    </c:extLst>
                    <c:strCache>
                      <c:ptCount val="1"/>
                      <c:pt idx="0">
                        <c:v>Zero</c:v>
                      </c:pt>
                    </c:strCache>
                  </c:strRef>
                </c:tx>
                <c:spPr>
                  <a:solidFill>
                    <a:srgbClr val="4298B5">
                      <a:lumMod val="75000"/>
                    </a:srgbClr>
                  </a:solidFill>
                  <a:ln>
                    <a:solidFill>
                      <a:srgbClr val="4298B5">
                        <a:lumMod val="75000"/>
                      </a:srgbClr>
                    </a:solidFill>
                  </a:ln>
                  <a:effectLst/>
                </c:spPr>
                <c:invertIfNegative val="0"/>
                <c:cat>
                  <c:strRef>
                    <c:extLst>
                      <c:ext uri="{02D57815-91ED-43cb-92C2-25804820EDAC}">
                        <c15:formulaRef>
                          <c15:sqref>'F86'!$B$9:$B$27</c15:sqref>
                        </c15:formulaRef>
                      </c:ext>
                    </c:extLst>
                    <c:strCache>
                      <c:ptCount val="19"/>
                      <c:pt idx="0">
                        <c:v>Manufacturing</c:v>
                      </c:pt>
                      <c:pt idx="1">
                        <c:v>Food, beverage, and tobacco</c:v>
                      </c:pt>
                      <c:pt idx="2">
                        <c:v>Textile, clothing, footwear, and leather</c:v>
                      </c:pt>
                      <c:pt idx="3">
                        <c:v>Wood and paper product</c:v>
                      </c:pt>
                      <c:pt idx="4">
                        <c:v>Printing, publishing, and recorded media</c:v>
                      </c:pt>
                      <c:pt idx="5">
                        <c:v>Petroleum, coal, chemical, and associated product</c:v>
                      </c:pt>
                      <c:pt idx="6">
                        <c:v>Non-metallic mineral product</c:v>
                      </c:pt>
                      <c:pt idx="7">
                        <c:v>Metal product</c:v>
                      </c:pt>
                      <c:pt idx="8">
                        <c:v>Transport and industrial machinery and equipment</c:v>
                      </c:pt>
                      <c:pt idx="9">
                        <c:v>Other machinery and equipment</c:v>
                      </c:pt>
                      <c:pt idx="10">
                        <c:v>Other manufacturing</c:v>
                      </c:pt>
                      <c:pt idx="11">
                        <c:v>Wholesale trade</c:v>
                      </c:pt>
                      <c:pt idx="12">
                        <c:v>Machinery and equipment wholesale</c:v>
                      </c:pt>
                      <c:pt idx="13">
                        <c:v>Other wholesale trade</c:v>
                      </c:pt>
                      <c:pt idx="14">
                        <c:v>Professional, scientific, and technical services</c:v>
                      </c:pt>
                      <c:pt idx="15">
                        <c:v>Computer systems design</c:v>
                      </c:pt>
                      <c:pt idx="16">
                        <c:v>Other professional scientific</c:v>
                      </c:pt>
                      <c:pt idx="18">
                        <c:v>Total</c:v>
                      </c:pt>
                    </c:strCache>
                  </c:strRef>
                </c:cat>
                <c:val>
                  <c:numRef>
                    <c:extLst>
                      <c:ext uri="{02D57815-91ED-43cb-92C2-25804820EDAC}">
                        <c15:formulaRef>
                          <c15:sqref>'F86'!$C$9:$C$27</c15:sqref>
                        </c15:formulaRef>
                      </c:ext>
                    </c:extLst>
                    <c:numCache>
                      <c:formatCode>0.000</c:formatCode>
                      <c:ptCount val="19"/>
                      <c:pt idx="0">
                        <c:v>0.57999999999999996</c:v>
                      </c:pt>
                      <c:pt idx="1">
                        <c:v>0.46700000000000003</c:v>
                      </c:pt>
                      <c:pt idx="2">
                        <c:v>0.44800000000000001</c:v>
                      </c:pt>
                      <c:pt idx="3">
                        <c:v>0.65900000000000003</c:v>
                      </c:pt>
                      <c:pt idx="4">
                        <c:v>0.70799999999999996</c:v>
                      </c:pt>
                      <c:pt idx="5">
                        <c:v>0.34200000000000003</c:v>
                      </c:pt>
                      <c:pt idx="6">
                        <c:v>0.85499999999999998</c:v>
                      </c:pt>
                      <c:pt idx="7">
                        <c:v>0.7</c:v>
                      </c:pt>
                      <c:pt idx="8">
                        <c:v>0.65200000000000002</c:v>
                      </c:pt>
                      <c:pt idx="9">
                        <c:v>0.35899999999999999</c:v>
                      </c:pt>
                      <c:pt idx="10">
                        <c:v>0.64700000000000002</c:v>
                      </c:pt>
                      <c:pt idx="11">
                        <c:v>0.47599999999999998</c:v>
                      </c:pt>
                      <c:pt idx="12">
                        <c:v>0.48099999999999998</c:v>
                      </c:pt>
                      <c:pt idx="13">
                        <c:v>0.47399999999999998</c:v>
                      </c:pt>
                      <c:pt idx="14">
                        <c:v>0.67700000000000005</c:v>
                      </c:pt>
                      <c:pt idx="15">
                        <c:v>0.38400000000000001</c:v>
                      </c:pt>
                      <c:pt idx="16">
                        <c:v>0.745</c:v>
                      </c:pt>
                      <c:pt idx="18">
                        <c:v>0.71799999999999997</c:v>
                      </c:pt>
                    </c:numCache>
                  </c:numRef>
                </c:val>
                <c:extLst>
                  <c:ext xmlns:c16="http://schemas.microsoft.com/office/drawing/2014/chart" uri="{C3380CC4-5D6E-409C-BE32-E72D297353CC}">
                    <c16:uniqueId val="{00000004-9C9E-4461-A877-EBF2A7F0730C}"/>
                  </c:ext>
                </c:extLst>
              </c15:ser>
            </c15:filteredBarSeries>
          </c:ext>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US"/>
                  <a:t>Percentage of businesses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legend>
      <c:legendPos val="b"/>
      <c:layout>
        <c:manualLayout>
          <c:xMode val="edge"/>
          <c:yMode val="edge"/>
          <c:x val="5.1178872768918166E-3"/>
          <c:y val="0.93620749999999997"/>
          <c:w val="0.4266633275461244"/>
          <c:h val="5.743079510790546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259276130162129"/>
          <c:y val="2.3675219491440743E-2"/>
          <c:w val="0.78492662067527275"/>
          <c:h val="0.80558489975322445"/>
        </c:manualLayout>
      </c:layout>
      <c:scatterChart>
        <c:scatterStyle val="lineMarker"/>
        <c:varyColors val="0"/>
        <c:ser>
          <c:idx val="0"/>
          <c:order val="0"/>
          <c:tx>
            <c:strRef>
              <c:f>'F87'!$E$7</c:f>
              <c:strCache>
                <c:ptCount val="1"/>
                <c:pt idx="0">
                  <c:v>ODI</c:v>
                </c:pt>
              </c:strCache>
            </c:strRef>
          </c:tx>
          <c:spPr>
            <a:ln w="25400" cap="rnd">
              <a:noFill/>
              <a:round/>
            </a:ln>
            <a:effectLst/>
          </c:spPr>
          <c:marker>
            <c:symbol val="circle"/>
            <c:size val="5"/>
            <c:spPr>
              <a:solidFill>
                <a:srgbClr val="4298B5"/>
              </a:solidFill>
              <a:ln w="9525">
                <a:noFill/>
              </a:ln>
              <a:effectLst/>
            </c:spPr>
          </c:marker>
          <c:dPt>
            <c:idx val="22"/>
            <c:marker>
              <c:symbol val="circle"/>
              <c:size val="5"/>
              <c:spPr>
                <a:solidFill>
                  <a:srgbClr val="4298B5"/>
                </a:solidFill>
                <a:ln w="9525">
                  <a:noFill/>
                </a:ln>
                <a:effectLst/>
              </c:spPr>
            </c:marker>
            <c:bubble3D val="0"/>
            <c:extLst>
              <c:ext xmlns:c16="http://schemas.microsoft.com/office/drawing/2014/chart" uri="{C3380CC4-5D6E-409C-BE32-E72D297353CC}">
                <c16:uniqueId val="{00000000-F58C-4670-9781-E7A7BF052AFD}"/>
              </c:ext>
            </c:extLst>
          </c:dPt>
          <c:dPt>
            <c:idx val="27"/>
            <c:marker>
              <c:symbol val="circle"/>
              <c:size val="5"/>
              <c:spPr>
                <a:solidFill>
                  <a:srgbClr val="4298B5"/>
                </a:solidFill>
                <a:ln w="9525">
                  <a:noFill/>
                </a:ln>
                <a:effectLst/>
              </c:spPr>
            </c:marker>
            <c:bubble3D val="0"/>
            <c:extLst>
              <c:ext xmlns:c16="http://schemas.microsoft.com/office/drawing/2014/chart" uri="{C3380CC4-5D6E-409C-BE32-E72D297353CC}">
                <c16:uniqueId val="{00000001-F58C-4670-9781-E7A7BF052AFD}"/>
              </c:ext>
            </c:extLst>
          </c:dPt>
          <c:dPt>
            <c:idx val="28"/>
            <c:marker>
              <c:symbol val="circle"/>
              <c:size val="5"/>
              <c:spPr>
                <a:solidFill>
                  <a:srgbClr val="4298B5"/>
                </a:solidFill>
                <a:ln w="9525">
                  <a:noFill/>
                </a:ln>
                <a:effectLst/>
              </c:spPr>
            </c:marker>
            <c:bubble3D val="0"/>
            <c:extLst>
              <c:ext xmlns:c16="http://schemas.microsoft.com/office/drawing/2014/chart" uri="{C3380CC4-5D6E-409C-BE32-E72D297353CC}">
                <c16:uniqueId val="{00000002-F58C-4670-9781-E7A7BF052AFD}"/>
              </c:ext>
            </c:extLst>
          </c:dPt>
          <c:dPt>
            <c:idx val="30"/>
            <c:marker>
              <c:symbol val="circle"/>
              <c:size val="5"/>
              <c:spPr>
                <a:solidFill>
                  <a:srgbClr val="4298B5"/>
                </a:solidFill>
                <a:ln w="9525">
                  <a:noFill/>
                </a:ln>
                <a:effectLst/>
              </c:spPr>
            </c:marker>
            <c:bubble3D val="0"/>
            <c:extLst>
              <c:ext xmlns:c16="http://schemas.microsoft.com/office/drawing/2014/chart" uri="{C3380CC4-5D6E-409C-BE32-E72D297353CC}">
                <c16:uniqueId val="{00000003-F58C-4670-9781-E7A7BF052AFD}"/>
              </c:ext>
            </c:extLst>
          </c:dPt>
          <c:dPt>
            <c:idx val="39"/>
            <c:marker>
              <c:symbol val="circle"/>
              <c:size val="5"/>
              <c:spPr>
                <a:solidFill>
                  <a:srgbClr val="4298B5"/>
                </a:solidFill>
                <a:ln w="9525">
                  <a:noFill/>
                </a:ln>
                <a:effectLst/>
              </c:spPr>
            </c:marker>
            <c:bubble3D val="0"/>
            <c:extLst>
              <c:ext xmlns:c16="http://schemas.microsoft.com/office/drawing/2014/chart" uri="{C3380CC4-5D6E-409C-BE32-E72D297353CC}">
                <c16:uniqueId val="{00000004-F58C-4670-9781-E7A7BF052AFD}"/>
              </c:ext>
            </c:extLst>
          </c:dPt>
          <c:dPt>
            <c:idx val="42"/>
            <c:marker>
              <c:symbol val="circle"/>
              <c:size val="5"/>
              <c:spPr>
                <a:solidFill>
                  <a:srgbClr val="4298B5"/>
                </a:solidFill>
                <a:ln w="9525">
                  <a:noFill/>
                </a:ln>
                <a:effectLst/>
              </c:spPr>
            </c:marker>
            <c:bubble3D val="0"/>
            <c:extLst>
              <c:ext xmlns:c16="http://schemas.microsoft.com/office/drawing/2014/chart" uri="{C3380CC4-5D6E-409C-BE32-E72D297353CC}">
                <c16:uniqueId val="{00000005-F58C-4670-9781-E7A7BF052AFD}"/>
              </c:ext>
            </c:extLst>
          </c:dPt>
          <c:dPt>
            <c:idx val="44"/>
            <c:marker>
              <c:symbol val="circle"/>
              <c:size val="5"/>
              <c:spPr>
                <a:solidFill>
                  <a:srgbClr val="4298B5"/>
                </a:solidFill>
                <a:ln w="9525">
                  <a:noFill/>
                </a:ln>
                <a:effectLst/>
              </c:spPr>
            </c:marker>
            <c:bubble3D val="0"/>
            <c:extLst>
              <c:ext xmlns:c16="http://schemas.microsoft.com/office/drawing/2014/chart" uri="{C3380CC4-5D6E-409C-BE32-E72D297353CC}">
                <c16:uniqueId val="{00000006-F58C-4670-9781-E7A7BF052AFD}"/>
              </c:ext>
            </c:extLst>
          </c:dPt>
          <c:dPt>
            <c:idx val="45"/>
            <c:marker>
              <c:symbol val="circle"/>
              <c:size val="5"/>
              <c:spPr>
                <a:solidFill>
                  <a:srgbClr val="4298B5"/>
                </a:solidFill>
                <a:ln w="9525">
                  <a:noFill/>
                </a:ln>
                <a:effectLst/>
              </c:spPr>
            </c:marker>
            <c:bubble3D val="0"/>
            <c:extLst>
              <c:ext xmlns:c16="http://schemas.microsoft.com/office/drawing/2014/chart" uri="{C3380CC4-5D6E-409C-BE32-E72D297353CC}">
                <c16:uniqueId val="{00000007-F58C-4670-9781-E7A7BF052AFD}"/>
              </c:ext>
            </c:extLst>
          </c:dPt>
          <c:dPt>
            <c:idx val="46"/>
            <c:marker>
              <c:symbol val="circle"/>
              <c:size val="5"/>
              <c:spPr>
                <a:solidFill>
                  <a:srgbClr val="4298B5"/>
                </a:solidFill>
                <a:ln w="9525">
                  <a:noFill/>
                </a:ln>
                <a:effectLst/>
              </c:spPr>
            </c:marker>
            <c:bubble3D val="0"/>
            <c:extLst>
              <c:ext xmlns:c16="http://schemas.microsoft.com/office/drawing/2014/chart" uri="{C3380CC4-5D6E-409C-BE32-E72D297353CC}">
                <c16:uniqueId val="{00000008-F58C-4670-9781-E7A7BF052AFD}"/>
              </c:ext>
            </c:extLst>
          </c:dPt>
          <c:dPt>
            <c:idx val="47"/>
            <c:marker>
              <c:symbol val="circle"/>
              <c:size val="5"/>
              <c:spPr>
                <a:solidFill>
                  <a:srgbClr val="4298B5"/>
                </a:solidFill>
                <a:ln w="9525">
                  <a:noFill/>
                </a:ln>
                <a:effectLst/>
              </c:spPr>
            </c:marker>
            <c:bubble3D val="0"/>
            <c:extLst>
              <c:ext xmlns:c16="http://schemas.microsoft.com/office/drawing/2014/chart" uri="{C3380CC4-5D6E-409C-BE32-E72D297353CC}">
                <c16:uniqueId val="{00000009-F58C-4670-9781-E7A7BF052AFD}"/>
              </c:ext>
            </c:extLst>
          </c:dPt>
          <c:dPt>
            <c:idx val="48"/>
            <c:marker>
              <c:symbol val="circle"/>
              <c:size val="5"/>
              <c:spPr>
                <a:solidFill>
                  <a:srgbClr val="4298B5"/>
                </a:solidFill>
                <a:ln w="9525">
                  <a:noFill/>
                </a:ln>
                <a:effectLst/>
              </c:spPr>
            </c:marker>
            <c:bubble3D val="0"/>
            <c:extLst>
              <c:ext xmlns:c16="http://schemas.microsoft.com/office/drawing/2014/chart" uri="{C3380CC4-5D6E-409C-BE32-E72D297353CC}">
                <c16:uniqueId val="{0000000A-F58C-4670-9781-E7A7BF052AFD}"/>
              </c:ext>
            </c:extLst>
          </c:dPt>
          <c:dPt>
            <c:idx val="50"/>
            <c:marker>
              <c:symbol val="circle"/>
              <c:size val="5"/>
              <c:spPr>
                <a:solidFill>
                  <a:srgbClr val="4298B5"/>
                </a:solidFill>
                <a:ln w="9525">
                  <a:noFill/>
                </a:ln>
                <a:effectLst/>
              </c:spPr>
            </c:marker>
            <c:bubble3D val="0"/>
            <c:extLst>
              <c:ext xmlns:c16="http://schemas.microsoft.com/office/drawing/2014/chart" uri="{C3380CC4-5D6E-409C-BE32-E72D297353CC}">
                <c16:uniqueId val="{0000000B-F58C-4670-9781-E7A7BF052AFD}"/>
              </c:ext>
            </c:extLst>
          </c:dPt>
          <c:dPt>
            <c:idx val="59"/>
            <c:marker>
              <c:symbol val="circle"/>
              <c:size val="5"/>
              <c:spPr>
                <a:solidFill>
                  <a:srgbClr val="4298B5"/>
                </a:solidFill>
                <a:ln w="9525">
                  <a:noFill/>
                </a:ln>
                <a:effectLst/>
              </c:spPr>
            </c:marker>
            <c:bubble3D val="0"/>
            <c:extLst>
              <c:ext xmlns:c16="http://schemas.microsoft.com/office/drawing/2014/chart" uri="{C3380CC4-5D6E-409C-BE32-E72D297353CC}">
                <c16:uniqueId val="{0000000C-F58C-4670-9781-E7A7BF052AFD}"/>
              </c:ext>
            </c:extLst>
          </c:dPt>
          <c:dLbls>
            <c:dLbl>
              <c:idx val="0"/>
              <c:layout>
                <c:manualLayout>
                  <c:x val="1.5981734010589693E-2"/>
                  <c:y val="2.5570771842674114E-2"/>
                </c:manualLayout>
              </c:layout>
              <c:tx>
                <c:rich>
                  <a:bodyPr/>
                  <a:lstStyle/>
                  <a:p>
                    <a:fld id="{5180DBAF-3A91-48D0-9A39-057E39D73CF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58C-4670-9781-E7A7BF052AFD}"/>
                </c:ext>
              </c:extLst>
            </c:dLbl>
            <c:dLbl>
              <c:idx val="1"/>
              <c:tx>
                <c:rich>
                  <a:bodyPr/>
                  <a:lstStyle/>
                  <a:p>
                    <a:fld id="{F0ED4A09-ED7A-48AE-B084-495D797DDB5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8C-4670-9781-E7A7BF052AFD}"/>
                </c:ext>
              </c:extLst>
            </c:dLbl>
            <c:dLbl>
              <c:idx val="2"/>
              <c:tx>
                <c:rich>
                  <a:bodyPr/>
                  <a:lstStyle/>
                  <a:p>
                    <a:fld id="{CD7D44F5-5267-4D5B-9C9D-490E6708EAA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8C-4670-9781-E7A7BF052AFD}"/>
                </c:ext>
              </c:extLst>
            </c:dLbl>
            <c:dLbl>
              <c:idx val="3"/>
              <c:layout>
                <c:manualLayout>
                  <c:x val="-8.3105016855066563E-2"/>
                  <c:y val="-4.6027389316813404E-2"/>
                </c:manualLayout>
              </c:layout>
              <c:tx>
                <c:rich>
                  <a:bodyPr/>
                  <a:lstStyle/>
                  <a:p>
                    <a:fld id="{7BE8B5E2-8E0B-4E5D-B34A-02A3DF042AC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58C-4670-9781-E7A7BF052AFD}"/>
                </c:ext>
              </c:extLst>
            </c:dLbl>
            <c:dLbl>
              <c:idx val="4"/>
              <c:layout>
                <c:manualLayout>
                  <c:x val="-2.1053172522460171E-2"/>
                  <c:y val="-3.4170952868714716E-2"/>
                </c:manualLayout>
              </c:layout>
              <c:tx>
                <c:rich>
                  <a:bodyPr/>
                  <a:lstStyle/>
                  <a:p>
                    <a:fld id="{61231DBB-1832-473B-A750-62C0E694ADA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58C-4670-9781-E7A7BF052AFD}"/>
                </c:ext>
              </c:extLst>
            </c:dLbl>
            <c:dLbl>
              <c:idx val="5"/>
              <c:tx>
                <c:rich>
                  <a:bodyPr/>
                  <a:lstStyle/>
                  <a:p>
                    <a:fld id="{03CC34FC-32B8-4A7F-9411-B88371E9C78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8C-4670-9781-E7A7BF052AFD}"/>
                </c:ext>
              </c:extLst>
            </c:dLbl>
            <c:dLbl>
              <c:idx val="6"/>
              <c:tx>
                <c:rich>
                  <a:bodyPr/>
                  <a:lstStyle/>
                  <a:p>
                    <a:fld id="{FA4E3DA3-64EA-4BC7-8F76-8AD128402AD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8C-4670-9781-E7A7BF052AFD}"/>
                </c:ext>
              </c:extLst>
            </c:dLbl>
            <c:dLbl>
              <c:idx val="7"/>
              <c:layout>
                <c:manualLayout>
                  <c:x val="3.1320638963129317E-2"/>
                  <c:y val="-7.3854009456520951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5C1C3000-D2CB-483A-AF25-DD54BE5B62BE}" type="CELLRANGE">
                      <a:rPr lang="en-US"/>
                      <a:pPr>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2069176495223344"/>
                      <c:h val="2.8051136711413498E-2"/>
                    </c:manualLayout>
                  </c15:layout>
                  <c15:dlblFieldTable/>
                  <c15:showDataLabelsRange val="1"/>
                </c:ext>
                <c:ext xmlns:c16="http://schemas.microsoft.com/office/drawing/2014/chart" uri="{C3380CC4-5D6E-409C-BE32-E72D297353CC}">
                  <c16:uniqueId val="{00000014-F58C-4670-9781-E7A7BF052AFD}"/>
                </c:ext>
              </c:extLst>
            </c:dLbl>
            <c:dLbl>
              <c:idx val="8"/>
              <c:tx>
                <c:rich>
                  <a:bodyPr/>
                  <a:lstStyle/>
                  <a:p>
                    <a:fld id="{6075D0D8-AF2D-4F7A-908F-493E7EA0DC2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8C-4670-9781-E7A7BF052AFD}"/>
                </c:ext>
              </c:extLst>
            </c:dLbl>
            <c:dLbl>
              <c:idx val="9"/>
              <c:layout>
                <c:manualLayout>
                  <c:x val="-0.15981734010589735"/>
                  <c:y val="-5.1141543685348225E-3"/>
                </c:manualLayout>
              </c:layout>
              <c:tx>
                <c:rich>
                  <a:bodyPr/>
                  <a:lstStyle/>
                  <a:p>
                    <a:fld id="{2C058FA4-CCB2-4DF3-8986-CB78146A5AD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58C-4670-9781-E7A7BF052AFD}"/>
                </c:ext>
              </c:extLst>
            </c:dLbl>
            <c:dLbl>
              <c:idx val="10"/>
              <c:layout>
                <c:manualLayout>
                  <c:x val="-8.7899537058243479E-2"/>
                  <c:y val="3.0684926211208986E-2"/>
                </c:manualLayout>
              </c:layout>
              <c:tx>
                <c:rich>
                  <a:bodyPr/>
                  <a:lstStyle/>
                  <a:p>
                    <a:fld id="{D78FC5DE-B4D9-4920-AB77-C0451BDB39C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58C-4670-9781-E7A7BF052AFD}"/>
                </c:ext>
              </c:extLst>
            </c:dLbl>
            <c:dLbl>
              <c:idx val="11"/>
              <c:layout>
                <c:manualLayout>
                  <c:x val="-1.1187213807412806E-2"/>
                  <c:y val="-4.8584466501080815E-2"/>
                </c:manualLayout>
              </c:layout>
              <c:tx>
                <c:rich>
                  <a:bodyPr/>
                  <a:lstStyle/>
                  <a:p>
                    <a:fld id="{840F33ED-FF4B-4B55-9CB8-9382D406F42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58C-4670-9781-E7A7BF052AFD}"/>
                </c:ext>
              </c:extLst>
            </c:dLbl>
            <c:dLbl>
              <c:idx val="12"/>
              <c:tx>
                <c:rich>
                  <a:bodyPr/>
                  <a:lstStyle/>
                  <a:p>
                    <a:fld id="{322571EF-18BF-4158-A9A1-6AC6F633015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8C-4670-9781-E7A7BF052AFD}"/>
                </c:ext>
              </c:extLst>
            </c:dLbl>
            <c:dLbl>
              <c:idx val="13"/>
              <c:layout>
                <c:manualLayout>
                  <c:x val="3.1963468021179446E-3"/>
                  <c:y val="4.3470312132545992E-2"/>
                </c:manualLayout>
              </c:layout>
              <c:tx>
                <c:rich>
                  <a:bodyPr/>
                  <a:lstStyle/>
                  <a:p>
                    <a:fld id="{5A91F40E-BB36-4772-92EA-33C98C1CB5C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58C-4670-9781-E7A7BF052AFD}"/>
                </c:ext>
              </c:extLst>
            </c:dLbl>
            <c:dLbl>
              <c:idx val="14"/>
              <c:layout>
                <c:manualLayout>
                  <c:x val="-9.9086750865656312E-2"/>
                  <c:y val="-3.0684926211208937E-2"/>
                </c:manualLayout>
              </c:layout>
              <c:tx>
                <c:rich>
                  <a:bodyPr/>
                  <a:lstStyle/>
                  <a:p>
                    <a:fld id="{B7B82B78-722C-496D-82A1-09E78DBB4A7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58C-4670-9781-E7A7BF052AFD}"/>
                </c:ext>
              </c:extLst>
            </c:dLbl>
            <c:dLbl>
              <c:idx val="15"/>
              <c:layout>
                <c:manualLayout>
                  <c:x val="-1.2785450128684431E-2"/>
                  <c:y val="-6.3922902713481715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755FA09A-FDA1-408E-9505-44BFC0227ACC}" type="CELLRANGE">
                      <a:rPr lang="en-US"/>
                      <a:pPr>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2746009222593089"/>
                      <c:h val="6.1293140106889854E-2"/>
                    </c:manualLayout>
                  </c15:layout>
                  <c15:dlblFieldTable/>
                  <c15:showDataLabelsRange val="1"/>
                </c:ext>
                <c:ext xmlns:c16="http://schemas.microsoft.com/office/drawing/2014/chart" uri="{C3380CC4-5D6E-409C-BE32-E72D297353CC}">
                  <c16:uniqueId val="{0000001C-F58C-4670-9781-E7A7BF052AFD}"/>
                </c:ext>
              </c:extLst>
            </c:dLbl>
            <c:dLbl>
              <c:idx val="16"/>
              <c:layout>
                <c:manualLayout>
                  <c:x val="-3.4342984622803392E-2"/>
                  <c:y val="-2.6142389332921075E-2"/>
                </c:manualLayout>
              </c:layout>
              <c:tx>
                <c:rich>
                  <a:bodyPr/>
                  <a:lstStyle/>
                  <a:p>
                    <a:fld id="{AE292B9F-335D-4620-92A9-8F0831479F3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58C-4670-9781-E7A7BF052AFD}"/>
                </c:ext>
              </c:extLst>
            </c:dLbl>
            <c:dLbl>
              <c:idx val="17"/>
              <c:layout>
                <c:manualLayout>
                  <c:x val="-3.0919118331778784E-2"/>
                  <c:y val="3.189963854606595E-2"/>
                </c:manualLayout>
              </c:layout>
              <c:tx>
                <c:rich>
                  <a:bodyPr/>
                  <a:lstStyle/>
                  <a:p>
                    <a:fld id="{F3D944BF-C67E-4367-969A-18F2B5C2E6E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58C-4670-9781-E7A7BF052A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'F87'!$D$8:$D$25</c:f>
              <c:numCache>
                <c:formatCode>0.000</c:formatCode>
                <c:ptCount val="18"/>
                <c:pt idx="0">
                  <c:v>2.9000000000000001E-2</c:v>
                </c:pt>
                <c:pt idx="1">
                  <c:v>0.19400000000000001</c:v>
                </c:pt>
                <c:pt idx="2">
                  <c:v>0.10199999999999999</c:v>
                </c:pt>
                <c:pt idx="3">
                  <c:v>7.1999999999999995E-2</c:v>
                </c:pt>
                <c:pt idx="4">
                  <c:v>7.0000000000000001E-3</c:v>
                </c:pt>
                <c:pt idx="5">
                  <c:v>0.218</c:v>
                </c:pt>
                <c:pt idx="6">
                  <c:v>4.1000000000000002E-2</c:v>
                </c:pt>
                <c:pt idx="7">
                  <c:v>1.7999999999999999E-2</c:v>
                </c:pt>
                <c:pt idx="8">
                  <c:v>0.13100000000000001</c:v>
                </c:pt>
                <c:pt idx="9">
                  <c:v>0.25</c:v>
                </c:pt>
                <c:pt idx="10">
                  <c:v>0.247</c:v>
                </c:pt>
                <c:pt idx="11">
                  <c:v>8.4000000000000005E-2</c:v>
                </c:pt>
                <c:pt idx="12">
                  <c:v>0.15</c:v>
                </c:pt>
                <c:pt idx="13">
                  <c:v>0.08</c:v>
                </c:pt>
                <c:pt idx="14">
                  <c:v>4.2000000000000003E-2</c:v>
                </c:pt>
                <c:pt idx="15">
                  <c:v>2.9000000000000001E-2</c:v>
                </c:pt>
                <c:pt idx="16">
                  <c:v>6.0999999999999999E-2</c:v>
                </c:pt>
                <c:pt idx="17">
                  <c:v>1.7000000000000001E-2</c:v>
                </c:pt>
              </c:numCache>
            </c:numRef>
          </c:xVal>
          <c:yVal>
            <c:numRef>
              <c:f>'F87'!$E$8:$E$25</c:f>
              <c:numCache>
                <c:formatCode>0.000</c:formatCode>
                <c:ptCount val="18"/>
                <c:pt idx="0">
                  <c:v>1.0999999999999999E-2</c:v>
                </c:pt>
                <c:pt idx="1">
                  <c:v>5.6000000000000001E-2</c:v>
                </c:pt>
                <c:pt idx="2">
                  <c:v>6.4000000000000001E-2</c:v>
                </c:pt>
                <c:pt idx="3">
                  <c:v>4.4999999999999998E-2</c:v>
                </c:pt>
                <c:pt idx="4">
                  <c:v>3.0000000000000001E-3</c:v>
                </c:pt>
                <c:pt idx="5">
                  <c:v>0.10299999999999999</c:v>
                </c:pt>
                <c:pt idx="6">
                  <c:v>3.2000000000000001E-2</c:v>
                </c:pt>
                <c:pt idx="7">
                  <c:v>1E-3</c:v>
                </c:pt>
                <c:pt idx="8">
                  <c:v>7.0000000000000001E-3</c:v>
                </c:pt>
                <c:pt idx="9">
                  <c:v>0.113</c:v>
                </c:pt>
                <c:pt idx="10">
                  <c:v>7.3999999999999996E-2</c:v>
                </c:pt>
                <c:pt idx="11">
                  <c:v>3.5999999999999997E-2</c:v>
                </c:pt>
                <c:pt idx="12">
                  <c:v>8.8999999999999996E-2</c:v>
                </c:pt>
                <c:pt idx="13">
                  <c:v>3.5000000000000003E-2</c:v>
                </c:pt>
                <c:pt idx="14">
                  <c:v>3.6999999999999998E-2</c:v>
                </c:pt>
                <c:pt idx="15">
                  <c:v>1.2E-2</c:v>
                </c:pt>
                <c:pt idx="16">
                  <c:v>1.7000000000000001E-2</c:v>
                </c:pt>
                <c:pt idx="17">
                  <c:v>0.03</c:v>
                </c:pt>
              </c:numCache>
            </c:numRef>
          </c:yVal>
          <c:smooth val="0"/>
          <c:extLst>
            <c:ext xmlns:c15="http://schemas.microsoft.com/office/drawing/2012/chart" uri="{02D57815-91ED-43cb-92C2-25804820EDAC}">
              <c15:datalabelsRange>
                <c15:f>'F100'!$A$7:$A$28</c15:f>
                <c15:dlblRangeCache>
                  <c:ptCount val="22"/>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15:dlblRangeCache>
              </c15:datalabelsRange>
            </c:ext>
            <c:ext xmlns:c16="http://schemas.microsoft.com/office/drawing/2014/chart" uri="{C3380CC4-5D6E-409C-BE32-E72D297353CC}">
              <c16:uniqueId val="{0000001F-F58C-4670-9781-E7A7BF052AFD}"/>
            </c:ext>
          </c:extLst>
        </c:ser>
        <c:dLbls>
          <c:showLegendKey val="0"/>
          <c:showVal val="0"/>
          <c:showCatName val="0"/>
          <c:showSerName val="0"/>
          <c:showPercent val="0"/>
          <c:showBubbleSize val="0"/>
        </c:dLbls>
        <c:axId val="543088512"/>
        <c:axId val="543088840"/>
      </c:scatterChart>
      <c:valAx>
        <c:axId val="543088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Businesses with</a:t>
                </a:r>
                <a:r>
                  <a:rPr lang="en-NZ" baseline="0"/>
                  <a:t> FDI </a:t>
                </a:r>
                <a:r>
                  <a:rPr lang="en-NZ"/>
                  <a:t>(%)</a:t>
                </a:r>
              </a:p>
            </c:rich>
          </c:tx>
          <c:layout>
            <c:manualLayout>
              <c:xMode val="edge"/>
              <c:yMode val="edge"/>
              <c:x val="0.39688480936327858"/>
              <c:y val="0.903873425730135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543088840"/>
        <c:crosses val="autoZero"/>
        <c:crossBetween val="midCat"/>
      </c:valAx>
      <c:valAx>
        <c:axId val="543088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Businesses</a:t>
                </a:r>
                <a:r>
                  <a:rPr lang="en-NZ" baseline="0"/>
                  <a:t> with ODI (%)</a:t>
                </a:r>
              </a:p>
              <a:p>
                <a:pPr>
                  <a:defRPr/>
                </a:pPr>
                <a:endParaRPr lang="en-NZ"/>
              </a:p>
            </c:rich>
          </c:tx>
          <c:layout>
            <c:manualLayout>
              <c:xMode val="edge"/>
              <c:yMode val="edge"/>
              <c:x val="6.5337607209750306E-2"/>
              <c:y val="0.172733382622506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543088512"/>
        <c:crosses val="autoZero"/>
        <c:crossBetween val="midCat"/>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'F88'!$A$10</c:f>
              <c:strCache>
                <c:ptCount val="1"/>
                <c:pt idx="0">
                  <c:v>6-9 employees</c:v>
                </c:pt>
              </c:strCache>
            </c:strRef>
          </c:tx>
          <c:spPr>
            <a:solidFill>
              <a:srgbClr val="4298B5"/>
            </a:solidFill>
            <a:ln>
              <a:noFill/>
            </a:ln>
            <a:effectLst/>
          </c:spPr>
          <c:invertIfNegative val="0"/>
          <c:cat>
            <c:strRef>
              <c:f>'F88'!$B$9:$D$9</c:f>
              <c:strCache>
                <c:ptCount val="3"/>
                <c:pt idx="0">
                  <c:v>Overseas Sales</c:v>
                </c:pt>
                <c:pt idx="1">
                  <c:v>Overseas office/workforce</c:v>
                </c:pt>
                <c:pt idx="2">
                  <c:v>Overseas purchases</c:v>
                </c:pt>
              </c:strCache>
            </c:strRef>
          </c:cat>
          <c:val>
            <c:numRef>
              <c:f>'F88'!$B$10:$D$10</c:f>
              <c:numCache>
                <c:formatCode>0.000</c:formatCode>
                <c:ptCount val="3"/>
                <c:pt idx="0">
                  <c:v>0.159</c:v>
                </c:pt>
                <c:pt idx="1">
                  <c:v>5.5E-2</c:v>
                </c:pt>
                <c:pt idx="2">
                  <c:v>0.26</c:v>
                </c:pt>
              </c:numCache>
            </c:numRef>
          </c:val>
          <c:extLst>
            <c:ext xmlns:c16="http://schemas.microsoft.com/office/drawing/2014/chart" uri="{C3380CC4-5D6E-409C-BE32-E72D297353CC}">
              <c16:uniqueId val="{00000000-32DF-4FC0-B4DB-23B0E7C97086}"/>
            </c:ext>
          </c:extLst>
        </c:ser>
        <c:ser>
          <c:idx val="1"/>
          <c:order val="1"/>
          <c:tx>
            <c:strRef>
              <c:f>'F88'!$A$11</c:f>
              <c:strCache>
                <c:ptCount val="1"/>
                <c:pt idx="0">
                  <c:v>20-49 employees</c:v>
                </c:pt>
              </c:strCache>
            </c:strRef>
          </c:tx>
          <c:spPr>
            <a:solidFill>
              <a:srgbClr val="4298B5">
                <a:lumMod val="60000"/>
                <a:lumOff val="40000"/>
              </a:srgbClr>
            </a:solidFill>
            <a:ln>
              <a:noFill/>
            </a:ln>
            <a:effectLst/>
          </c:spPr>
          <c:invertIfNegative val="0"/>
          <c:cat>
            <c:strRef>
              <c:f>'F88'!$B$9:$D$9</c:f>
              <c:strCache>
                <c:ptCount val="3"/>
                <c:pt idx="0">
                  <c:v>Overseas Sales</c:v>
                </c:pt>
                <c:pt idx="1">
                  <c:v>Overseas office/workforce</c:v>
                </c:pt>
                <c:pt idx="2">
                  <c:v>Overseas purchases</c:v>
                </c:pt>
              </c:strCache>
            </c:strRef>
          </c:cat>
          <c:val>
            <c:numRef>
              <c:f>'F88'!$B$11:$D$11</c:f>
              <c:numCache>
                <c:formatCode>0.000</c:formatCode>
                <c:ptCount val="3"/>
                <c:pt idx="0">
                  <c:v>0.21099999999999999</c:v>
                </c:pt>
                <c:pt idx="1">
                  <c:v>8.5999999999999993E-2</c:v>
                </c:pt>
                <c:pt idx="2">
                  <c:v>0.372</c:v>
                </c:pt>
              </c:numCache>
            </c:numRef>
          </c:val>
          <c:extLst>
            <c:ext xmlns:c16="http://schemas.microsoft.com/office/drawing/2014/chart" uri="{C3380CC4-5D6E-409C-BE32-E72D297353CC}">
              <c16:uniqueId val="{00000001-32DF-4FC0-B4DB-23B0E7C97086}"/>
            </c:ext>
          </c:extLst>
        </c:ser>
        <c:ser>
          <c:idx val="2"/>
          <c:order val="2"/>
          <c:tx>
            <c:strRef>
              <c:f>'F88'!$A$12</c:f>
              <c:strCache>
                <c:ptCount val="1"/>
                <c:pt idx="0">
                  <c:v>50-99 employees</c:v>
                </c:pt>
              </c:strCache>
            </c:strRef>
          </c:tx>
          <c:spPr>
            <a:solidFill>
              <a:srgbClr val="4298B5">
                <a:lumMod val="40000"/>
                <a:lumOff val="60000"/>
              </a:srgbClr>
            </a:solidFill>
            <a:ln>
              <a:noFill/>
            </a:ln>
            <a:effectLst/>
          </c:spPr>
          <c:invertIfNegative val="0"/>
          <c:cat>
            <c:strRef>
              <c:f>'F88'!$B$9:$D$9</c:f>
              <c:strCache>
                <c:ptCount val="3"/>
                <c:pt idx="0">
                  <c:v>Overseas Sales</c:v>
                </c:pt>
                <c:pt idx="1">
                  <c:v>Overseas office/workforce</c:v>
                </c:pt>
                <c:pt idx="2">
                  <c:v>Overseas purchases</c:v>
                </c:pt>
              </c:strCache>
            </c:strRef>
          </c:cat>
          <c:val>
            <c:numRef>
              <c:f>'F88'!$B$12:$D$12</c:f>
              <c:numCache>
                <c:formatCode>0.000</c:formatCode>
                <c:ptCount val="3"/>
                <c:pt idx="0">
                  <c:v>0.32100000000000001</c:v>
                </c:pt>
                <c:pt idx="1">
                  <c:v>0.14799999999999999</c:v>
                </c:pt>
                <c:pt idx="2">
                  <c:v>0.52200000000000002</c:v>
                </c:pt>
              </c:numCache>
            </c:numRef>
          </c:val>
          <c:extLst>
            <c:ext xmlns:c16="http://schemas.microsoft.com/office/drawing/2014/chart" uri="{C3380CC4-5D6E-409C-BE32-E72D297353CC}">
              <c16:uniqueId val="{00000002-32DF-4FC0-B4DB-23B0E7C97086}"/>
            </c:ext>
          </c:extLst>
        </c:ser>
        <c:ser>
          <c:idx val="3"/>
          <c:order val="3"/>
          <c:tx>
            <c:strRef>
              <c:f>'F88'!$A$13</c:f>
              <c:strCache>
                <c:ptCount val="1"/>
                <c:pt idx="0">
                  <c:v>100+ employees</c:v>
                </c:pt>
              </c:strCache>
            </c:strRef>
          </c:tx>
          <c:spPr>
            <a:solidFill>
              <a:srgbClr val="4298B5">
                <a:lumMod val="20000"/>
                <a:lumOff val="80000"/>
              </a:srgbClr>
            </a:solidFill>
            <a:ln>
              <a:noFill/>
            </a:ln>
            <a:effectLst/>
          </c:spPr>
          <c:invertIfNegative val="0"/>
          <c:cat>
            <c:strRef>
              <c:f>'F88'!$B$9:$D$9</c:f>
              <c:strCache>
                <c:ptCount val="3"/>
                <c:pt idx="0">
                  <c:v>Overseas Sales</c:v>
                </c:pt>
                <c:pt idx="1">
                  <c:v>Overseas office/workforce</c:v>
                </c:pt>
                <c:pt idx="2">
                  <c:v>Overseas purchases</c:v>
                </c:pt>
              </c:strCache>
            </c:strRef>
          </c:cat>
          <c:val>
            <c:numRef>
              <c:f>'F88'!$B$13:$D$13</c:f>
              <c:numCache>
                <c:formatCode>0.000</c:formatCode>
                <c:ptCount val="3"/>
                <c:pt idx="0">
                  <c:v>0.372</c:v>
                </c:pt>
                <c:pt idx="1">
                  <c:v>0.246</c:v>
                </c:pt>
                <c:pt idx="2">
                  <c:v>0.629</c:v>
                </c:pt>
              </c:numCache>
            </c:numRef>
          </c:val>
          <c:extLst>
            <c:ext xmlns:c16="http://schemas.microsoft.com/office/drawing/2014/chart" uri="{C3380CC4-5D6E-409C-BE32-E72D297353CC}">
              <c16:uniqueId val="{00000003-32DF-4FC0-B4DB-23B0E7C97086}"/>
            </c:ext>
          </c:extLst>
        </c:ser>
        <c:dLbls>
          <c:showLegendKey val="0"/>
          <c:showVal val="0"/>
          <c:showCatName val="0"/>
          <c:showSerName val="0"/>
          <c:showPercent val="0"/>
          <c:showBubbleSize val="0"/>
        </c:dLbls>
        <c:gapWidth val="219"/>
        <c:overlap val="-27"/>
        <c:axId val="786770528"/>
        <c:axId val="786765936"/>
        <c:extLst>
          <c:ext xmlns:c15="http://schemas.microsoft.com/office/drawing/2012/chart" uri="{02D57815-91ED-43cb-92C2-25804820EDAC}">
            <c15:filteredBarSeries>
              <c15:ser>
                <c:idx val="4"/>
                <c:order val="4"/>
                <c:tx>
                  <c:strRef>
                    <c:extLst>
                      <c:ext uri="{02D57815-91ED-43cb-92C2-25804820EDAC}">
                        <c15:formulaRef>
                          <c15:sqref>'F88'!$A$14</c15:sqref>
                        </c15:formulaRef>
                      </c:ext>
                    </c:extLst>
                    <c:strCache>
                      <c:ptCount val="1"/>
                      <c:pt idx="0">
                        <c:v>Overall</c:v>
                      </c:pt>
                    </c:strCache>
                  </c:strRef>
                </c:tx>
                <c:spPr>
                  <a:solidFill>
                    <a:srgbClr val="4298B5"/>
                  </a:solidFill>
                  <a:ln>
                    <a:noFill/>
                  </a:ln>
                  <a:effectLst/>
                </c:spPr>
                <c:invertIfNegative val="0"/>
                <c:cat>
                  <c:strRef>
                    <c:extLst>
                      <c:ext uri="{02D57815-91ED-43cb-92C2-25804820EDAC}">
                        <c15:formulaRef>
                          <c15:sqref>'F88'!$B$9:$D$9</c15:sqref>
                        </c15:formulaRef>
                      </c:ext>
                    </c:extLst>
                    <c:strCache>
                      <c:ptCount val="3"/>
                      <c:pt idx="0">
                        <c:v>Overseas Sales</c:v>
                      </c:pt>
                      <c:pt idx="1">
                        <c:v>Overseas office/workforce</c:v>
                      </c:pt>
                      <c:pt idx="2">
                        <c:v>Overseas purchases</c:v>
                      </c:pt>
                    </c:strCache>
                  </c:strRef>
                </c:cat>
                <c:val>
                  <c:numRef>
                    <c:extLst>
                      <c:ext uri="{02D57815-91ED-43cb-92C2-25804820EDAC}">
                        <c15:formulaRef>
                          <c15:sqref>'F88'!$B$14:$D$14</c15:sqref>
                        </c15:formulaRef>
                      </c:ext>
                    </c:extLst>
                    <c:numCache>
                      <c:formatCode>0.000</c:formatCode>
                      <c:ptCount val="3"/>
                      <c:pt idx="0">
                        <c:v>0.185</c:v>
                      </c:pt>
                      <c:pt idx="1">
                        <c:v>7.2999999999999995E-2</c:v>
                      </c:pt>
                      <c:pt idx="2">
                        <c:v>0.308</c:v>
                      </c:pt>
                    </c:numCache>
                  </c:numRef>
                </c:val>
                <c:extLst>
                  <c:ext xmlns:c16="http://schemas.microsoft.com/office/drawing/2014/chart" uri="{C3380CC4-5D6E-409C-BE32-E72D297353CC}">
                    <c16:uniqueId val="{00000004-32DF-4FC0-B4DB-23B0E7C97086}"/>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a:t>
                </a:r>
                <a:r>
                  <a:rPr lang="en-NZ" baseline="0"/>
                  <a:t> businesses</a:t>
                </a:r>
                <a:endParaRPr lang="en-NZ"/>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'F89'!$C$7</c:f>
              <c:strCache>
                <c:ptCount val="1"/>
                <c:pt idx="0">
                  <c:v>Exports</c:v>
                </c:pt>
              </c:strCache>
            </c:strRef>
          </c:tx>
          <c:spPr>
            <a:solidFill>
              <a:srgbClr val="4298B5"/>
            </a:solidFill>
            <a:ln>
              <a:noFill/>
            </a:ln>
            <a:effectLst/>
          </c:spPr>
          <c:invertIfNegative val="0"/>
          <c:cat>
            <c:strRef>
              <c:f>'F89'!$A$8:$A$25</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'F89'!$C$8:$C$25</c:f>
              <c:numCache>
                <c:formatCode>General</c:formatCode>
                <c:ptCount val="18"/>
                <c:pt idx="0">
                  <c:v>0.29799999999999999</c:v>
                </c:pt>
                <c:pt idx="1">
                  <c:v>0.222</c:v>
                </c:pt>
                <c:pt idx="2">
                  <c:v>0.443</c:v>
                </c:pt>
                <c:pt idx="3">
                  <c:v>0.16700000000000001</c:v>
                </c:pt>
                <c:pt idx="4">
                  <c:v>0.106</c:v>
                </c:pt>
                <c:pt idx="5">
                  <c:v>0.53900000000000003</c:v>
                </c:pt>
                <c:pt idx="6">
                  <c:v>0.20899999999999999</c:v>
                </c:pt>
                <c:pt idx="7">
                  <c:v>0.189</c:v>
                </c:pt>
                <c:pt idx="8">
                  <c:v>0.314</c:v>
                </c:pt>
                <c:pt idx="9">
                  <c:v>0.35099999999999998</c:v>
                </c:pt>
                <c:pt idx="10">
                  <c:v>0.14299999999999999</c:v>
                </c:pt>
                <c:pt idx="11">
                  <c:v>0.13900000000000001</c:v>
                </c:pt>
                <c:pt idx="12">
                  <c:v>0.32700000000000001</c:v>
                </c:pt>
                <c:pt idx="13">
                  <c:v>0.16600000000000001</c:v>
                </c:pt>
                <c:pt idx="14">
                  <c:v>0.16200000000000001</c:v>
                </c:pt>
                <c:pt idx="15">
                  <c:v>9.5000000000000001E-2</c:v>
                </c:pt>
                <c:pt idx="16">
                  <c:v>6.3E-2</c:v>
                </c:pt>
                <c:pt idx="17">
                  <c:v>0.23899999999999999</c:v>
                </c:pt>
              </c:numCache>
            </c:numRef>
          </c:val>
          <c:extLst>
            <c:ext xmlns:c16="http://schemas.microsoft.com/office/drawing/2014/chart" uri="{C3380CC4-5D6E-409C-BE32-E72D297353CC}">
              <c16:uniqueId val="{00000000-B12E-495F-BA5C-D058A88DF689}"/>
            </c:ext>
          </c:extLst>
        </c:ser>
        <c:ser>
          <c:idx val="1"/>
          <c:order val="1"/>
          <c:tx>
            <c:strRef>
              <c:f>'F89'!$F$7</c:f>
              <c:strCache>
                <c:ptCount val="1"/>
                <c:pt idx="0">
                  <c:v>Overseas sales</c:v>
                </c:pt>
              </c:strCache>
            </c:strRef>
          </c:tx>
          <c:spPr>
            <a:solidFill>
              <a:srgbClr val="4298B5">
                <a:lumMod val="60000"/>
                <a:lumOff val="40000"/>
                <a:alpha val="50000"/>
              </a:srgbClr>
            </a:solidFill>
            <a:ln>
              <a:noFill/>
            </a:ln>
            <a:effectLst/>
          </c:spPr>
          <c:invertIfNegative val="0"/>
          <c:cat>
            <c:strRef>
              <c:f>'F89'!$A$8:$A$25</c:f>
              <c:strCache>
                <c:ptCount val="18"/>
                <c:pt idx="0">
                  <c:v>Agriculture, forestry, and fishing</c:v>
                </c:pt>
                <c:pt idx="1">
                  <c:v>Mining</c:v>
                </c:pt>
                <c:pt idx="2">
                  <c:v>Manufacturing</c:v>
                </c:pt>
                <c:pt idx="3">
                  <c:v>Electricity, gas, water, and waste services</c:v>
                </c:pt>
                <c:pt idx="4">
                  <c:v>Construction</c:v>
                </c:pt>
                <c:pt idx="5">
                  <c:v>Wholesale trade</c:v>
                </c:pt>
                <c:pt idx="6">
                  <c:v>Retail trade</c:v>
                </c:pt>
                <c:pt idx="7">
                  <c:v>Accommodation and food services</c:v>
                </c:pt>
                <c:pt idx="8">
                  <c:v>Transport, postal, and warehousing</c:v>
                </c:pt>
                <c:pt idx="9">
                  <c:v>Information media and telecommunications</c:v>
                </c:pt>
                <c:pt idx="10">
                  <c:v>Financial and insurance services</c:v>
                </c:pt>
                <c:pt idx="11">
                  <c:v>Rental, hiring, and real estate services</c:v>
                </c:pt>
                <c:pt idx="12">
                  <c:v>Professional, scientific, and technical services</c:v>
                </c:pt>
                <c:pt idx="13">
                  <c:v>Administrative and support services</c:v>
                </c:pt>
                <c:pt idx="14">
                  <c:v>Education and training</c:v>
                </c:pt>
                <c:pt idx="15">
                  <c:v>Health care and social assistance</c:v>
                </c:pt>
                <c:pt idx="16">
                  <c:v>Arts and recreation services</c:v>
                </c:pt>
                <c:pt idx="17">
                  <c:v>Other services</c:v>
                </c:pt>
              </c:strCache>
            </c:strRef>
          </c:cat>
          <c:val>
            <c:numRef>
              <c:f>'F89'!$F$8:$F$25</c:f>
              <c:numCache>
                <c:formatCode>General</c:formatCode>
                <c:ptCount val="18"/>
                <c:pt idx="0">
                  <c:v>0.14099999999999999</c:v>
                </c:pt>
                <c:pt idx="1">
                  <c:v>0.216</c:v>
                </c:pt>
                <c:pt idx="2">
                  <c:v>0.39200000000000002</c:v>
                </c:pt>
                <c:pt idx="3">
                  <c:v>9.8000000000000004E-2</c:v>
                </c:pt>
                <c:pt idx="4">
                  <c:v>2.8000000000000001E-2</c:v>
                </c:pt>
                <c:pt idx="5">
                  <c:v>0.43099999999999999</c:v>
                </c:pt>
                <c:pt idx="6">
                  <c:v>0.14899999999999999</c:v>
                </c:pt>
                <c:pt idx="7">
                  <c:v>7.1999999999999995E-2</c:v>
                </c:pt>
                <c:pt idx="8">
                  <c:v>0.18099999999999999</c:v>
                </c:pt>
                <c:pt idx="9">
                  <c:v>0.39300000000000002</c:v>
                </c:pt>
                <c:pt idx="10">
                  <c:v>0.23300000000000001</c:v>
                </c:pt>
                <c:pt idx="11">
                  <c:v>0.104</c:v>
                </c:pt>
                <c:pt idx="12">
                  <c:v>0.37</c:v>
                </c:pt>
                <c:pt idx="13">
                  <c:v>0.155</c:v>
                </c:pt>
                <c:pt idx="14">
                  <c:v>0.114</c:v>
                </c:pt>
                <c:pt idx="15">
                  <c:v>8.9999999999999993E-3</c:v>
                </c:pt>
                <c:pt idx="16">
                  <c:v>0.111</c:v>
                </c:pt>
                <c:pt idx="17">
                  <c:v>6.6000000000000003E-2</c:v>
                </c:pt>
              </c:numCache>
            </c:numRef>
          </c:val>
          <c:extLst>
            <c:ext xmlns:c16="http://schemas.microsoft.com/office/drawing/2014/chart" uri="{C3380CC4-5D6E-409C-BE32-E72D297353CC}">
              <c16:uniqueId val="{00000001-B12E-495F-BA5C-D058A88DF689}"/>
            </c:ext>
          </c:extLst>
        </c:ser>
        <c:dLbls>
          <c:showLegendKey val="0"/>
          <c:showVal val="0"/>
          <c:showCatName val="0"/>
          <c:showSerName val="0"/>
          <c:showPercent val="0"/>
          <c:showBubbleSize val="0"/>
        </c:dLbls>
        <c:gapWidth val="219"/>
        <c:axId val="786770528"/>
        <c:axId val="786765936"/>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r>
                  <a:rPr lang="en-NZ"/>
                  <a:t>Percentage</a:t>
                </a:r>
                <a:r>
                  <a:rPr lang="en-NZ" baseline="0"/>
                  <a:t> of businesses</a:t>
                </a:r>
                <a:endParaRPr lang="en-NZ"/>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786770528"/>
        <c:crosses val="max"/>
        <c:crossBetween val="between"/>
      </c:valAx>
      <c:spPr>
        <a:noFill/>
        <a:ln>
          <a:noFill/>
        </a:ln>
        <a:effectLst/>
      </c:spPr>
    </c:plotArea>
    <c:legend>
      <c:legendPos val="b"/>
      <c:layout>
        <c:manualLayout>
          <c:xMode val="edge"/>
          <c:yMode val="edge"/>
          <c:x val="2.0582488117426231E-2"/>
          <c:y val="0.91638555555555545"/>
          <c:w val="0.30886880322074017"/>
          <c:h val="6.244777777777777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'F90'!$A$15</c:f>
              <c:strCache>
                <c:ptCount val="1"/>
                <c:pt idx="0">
                  <c:v>6-9 employees</c:v>
                </c:pt>
              </c:strCache>
            </c:strRef>
          </c:tx>
          <c:spPr>
            <a:solidFill>
              <a:srgbClr val="4298B5"/>
            </a:solidFill>
            <a:ln>
              <a:noFill/>
            </a:ln>
            <a:effectLst/>
          </c:spPr>
          <c:invertIfNegative val="0"/>
          <c:cat>
            <c:strRef>
              <c:f>'F90'!$B$14:$N$14</c:f>
              <c:strCache>
                <c:ptCount val="13"/>
                <c:pt idx="0">
                  <c:v>Australia</c:v>
                </c:pt>
                <c:pt idx="1">
                  <c:v>USA</c:v>
                </c:pt>
                <c:pt idx="2">
                  <c:v>other Pacific</c:v>
                </c:pt>
                <c:pt idx="3">
                  <c:v>United Kingdom</c:v>
                </c:pt>
                <c:pt idx="4">
                  <c:v>China</c:v>
                </c:pt>
                <c:pt idx="5">
                  <c:v>EU</c:v>
                </c:pt>
                <c:pt idx="6">
                  <c:v>Japan</c:v>
                </c:pt>
                <c:pt idx="7">
                  <c:v>other Asia</c:v>
                </c:pt>
                <c:pt idx="8">
                  <c:v>other Americas</c:v>
                </c:pt>
                <c:pt idx="9">
                  <c:v>ASEAN member states</c:v>
                </c:pt>
                <c:pt idx="10">
                  <c:v>other Europe</c:v>
                </c:pt>
                <c:pt idx="11">
                  <c:v>Middle East / Africa</c:v>
                </c:pt>
                <c:pt idx="12">
                  <c:v>India</c:v>
                </c:pt>
              </c:strCache>
            </c:strRef>
          </c:cat>
          <c:val>
            <c:numRef>
              <c:f>'F90'!$B$15:$N$15</c:f>
              <c:numCache>
                <c:formatCode>General</c:formatCode>
                <c:ptCount val="13"/>
                <c:pt idx="0">
                  <c:v>0.73299999999999998</c:v>
                </c:pt>
                <c:pt idx="1">
                  <c:v>0.39400000000000002</c:v>
                </c:pt>
                <c:pt idx="2">
                  <c:v>0.34200000000000003</c:v>
                </c:pt>
                <c:pt idx="3">
                  <c:v>0.309</c:v>
                </c:pt>
                <c:pt idx="4">
                  <c:v>0.28399999999999997</c:v>
                </c:pt>
                <c:pt idx="5">
                  <c:v>0.29199999999999998</c:v>
                </c:pt>
                <c:pt idx="6">
                  <c:v>0.22700000000000001</c:v>
                </c:pt>
                <c:pt idx="7">
                  <c:v>0.189</c:v>
                </c:pt>
                <c:pt idx="8">
                  <c:v>0.17699999999999999</c:v>
                </c:pt>
                <c:pt idx="9">
                  <c:v>0.153</c:v>
                </c:pt>
                <c:pt idx="10">
                  <c:v>0.153</c:v>
                </c:pt>
                <c:pt idx="11">
                  <c:v>0.123</c:v>
                </c:pt>
                <c:pt idx="12">
                  <c:v>0.14199999999999999</c:v>
                </c:pt>
              </c:numCache>
            </c:numRef>
          </c:val>
          <c:extLst>
            <c:ext xmlns:c16="http://schemas.microsoft.com/office/drawing/2014/chart" uri="{C3380CC4-5D6E-409C-BE32-E72D297353CC}">
              <c16:uniqueId val="{00000000-4451-4D0E-9CDB-CEC849E421D1}"/>
            </c:ext>
          </c:extLst>
        </c:ser>
        <c:ser>
          <c:idx val="1"/>
          <c:order val="1"/>
          <c:tx>
            <c:strRef>
              <c:f>'F90'!$A$16</c:f>
              <c:strCache>
                <c:ptCount val="1"/>
                <c:pt idx="0">
                  <c:v>20-49 employees</c:v>
                </c:pt>
              </c:strCache>
            </c:strRef>
          </c:tx>
          <c:spPr>
            <a:solidFill>
              <a:srgbClr val="4298B5">
                <a:lumMod val="60000"/>
                <a:lumOff val="40000"/>
              </a:srgbClr>
            </a:solidFill>
            <a:ln>
              <a:noFill/>
            </a:ln>
            <a:effectLst/>
          </c:spPr>
          <c:invertIfNegative val="0"/>
          <c:cat>
            <c:strRef>
              <c:f>'F90'!$B$14:$N$14</c:f>
              <c:strCache>
                <c:ptCount val="13"/>
                <c:pt idx="0">
                  <c:v>Australia</c:v>
                </c:pt>
                <c:pt idx="1">
                  <c:v>USA</c:v>
                </c:pt>
                <c:pt idx="2">
                  <c:v>other Pacific</c:v>
                </c:pt>
                <c:pt idx="3">
                  <c:v>United Kingdom</c:v>
                </c:pt>
                <c:pt idx="4">
                  <c:v>China</c:v>
                </c:pt>
                <c:pt idx="5">
                  <c:v>EU</c:v>
                </c:pt>
                <c:pt idx="6">
                  <c:v>Japan</c:v>
                </c:pt>
                <c:pt idx="7">
                  <c:v>other Asia</c:v>
                </c:pt>
                <c:pt idx="8">
                  <c:v>other Americas</c:v>
                </c:pt>
                <c:pt idx="9">
                  <c:v>ASEAN member states</c:v>
                </c:pt>
                <c:pt idx="10">
                  <c:v>other Europe</c:v>
                </c:pt>
                <c:pt idx="11">
                  <c:v>Middle East / Africa</c:v>
                </c:pt>
                <c:pt idx="12">
                  <c:v>India</c:v>
                </c:pt>
              </c:strCache>
            </c:strRef>
          </c:cat>
          <c:val>
            <c:numRef>
              <c:f>'F90'!$B$16:$N$16</c:f>
              <c:numCache>
                <c:formatCode>General</c:formatCode>
                <c:ptCount val="13"/>
                <c:pt idx="0">
                  <c:v>0.69699999999999995</c:v>
                </c:pt>
                <c:pt idx="1">
                  <c:v>0.33700000000000002</c:v>
                </c:pt>
                <c:pt idx="2">
                  <c:v>0.41699999999999998</c:v>
                </c:pt>
                <c:pt idx="3">
                  <c:v>0.27100000000000002</c:v>
                </c:pt>
                <c:pt idx="4">
                  <c:v>0.29599999999999999</c:v>
                </c:pt>
                <c:pt idx="5">
                  <c:v>0.23</c:v>
                </c:pt>
                <c:pt idx="6">
                  <c:v>0.191</c:v>
                </c:pt>
                <c:pt idx="7">
                  <c:v>0.20300000000000001</c:v>
                </c:pt>
                <c:pt idx="8">
                  <c:v>0.14399999999999999</c:v>
                </c:pt>
                <c:pt idx="9">
                  <c:v>0.16700000000000001</c:v>
                </c:pt>
                <c:pt idx="10">
                  <c:v>0.16900000000000001</c:v>
                </c:pt>
                <c:pt idx="11">
                  <c:v>0.16500000000000001</c:v>
                </c:pt>
                <c:pt idx="12">
                  <c:v>0.129</c:v>
                </c:pt>
              </c:numCache>
            </c:numRef>
          </c:val>
          <c:extLst>
            <c:ext xmlns:c16="http://schemas.microsoft.com/office/drawing/2014/chart" uri="{C3380CC4-5D6E-409C-BE32-E72D297353CC}">
              <c16:uniqueId val="{00000001-4451-4D0E-9CDB-CEC849E421D1}"/>
            </c:ext>
          </c:extLst>
        </c:ser>
        <c:ser>
          <c:idx val="2"/>
          <c:order val="2"/>
          <c:tx>
            <c:strRef>
              <c:f>'F90'!$A$17</c:f>
              <c:strCache>
                <c:ptCount val="1"/>
                <c:pt idx="0">
                  <c:v>50-99 employees</c:v>
                </c:pt>
              </c:strCache>
            </c:strRef>
          </c:tx>
          <c:spPr>
            <a:solidFill>
              <a:srgbClr val="4298B5">
                <a:lumMod val="40000"/>
                <a:lumOff val="60000"/>
              </a:srgbClr>
            </a:solidFill>
            <a:ln>
              <a:noFill/>
            </a:ln>
            <a:effectLst/>
          </c:spPr>
          <c:invertIfNegative val="0"/>
          <c:cat>
            <c:strRef>
              <c:f>'F90'!$B$14:$N$14</c:f>
              <c:strCache>
                <c:ptCount val="13"/>
                <c:pt idx="0">
                  <c:v>Australia</c:v>
                </c:pt>
                <c:pt idx="1">
                  <c:v>USA</c:v>
                </c:pt>
                <c:pt idx="2">
                  <c:v>other Pacific</c:v>
                </c:pt>
                <c:pt idx="3">
                  <c:v>United Kingdom</c:v>
                </c:pt>
                <c:pt idx="4">
                  <c:v>China</c:v>
                </c:pt>
                <c:pt idx="5">
                  <c:v>EU</c:v>
                </c:pt>
                <c:pt idx="6">
                  <c:v>Japan</c:v>
                </c:pt>
                <c:pt idx="7">
                  <c:v>other Asia</c:v>
                </c:pt>
                <c:pt idx="8">
                  <c:v>other Americas</c:v>
                </c:pt>
                <c:pt idx="9">
                  <c:v>ASEAN member states</c:v>
                </c:pt>
                <c:pt idx="10">
                  <c:v>other Europe</c:v>
                </c:pt>
                <c:pt idx="11">
                  <c:v>Middle East / Africa</c:v>
                </c:pt>
                <c:pt idx="12">
                  <c:v>India</c:v>
                </c:pt>
              </c:strCache>
            </c:strRef>
          </c:cat>
          <c:val>
            <c:numRef>
              <c:f>'F90'!$B$17:$N$17</c:f>
              <c:numCache>
                <c:formatCode>General</c:formatCode>
                <c:ptCount val="13"/>
                <c:pt idx="0">
                  <c:v>0.73299999999999998</c:v>
                </c:pt>
                <c:pt idx="1">
                  <c:v>0.39900000000000002</c:v>
                </c:pt>
                <c:pt idx="2">
                  <c:v>0.42399999999999999</c:v>
                </c:pt>
                <c:pt idx="3">
                  <c:v>0.28000000000000003</c:v>
                </c:pt>
                <c:pt idx="4">
                  <c:v>0.33700000000000002</c:v>
                </c:pt>
                <c:pt idx="5">
                  <c:v>0.23899999999999999</c:v>
                </c:pt>
                <c:pt idx="6">
                  <c:v>0.251</c:v>
                </c:pt>
                <c:pt idx="7">
                  <c:v>0.28799999999999998</c:v>
                </c:pt>
                <c:pt idx="8">
                  <c:v>0.20599999999999999</c:v>
                </c:pt>
                <c:pt idx="9">
                  <c:v>0.19800000000000001</c:v>
                </c:pt>
                <c:pt idx="10">
                  <c:v>0.14000000000000001</c:v>
                </c:pt>
                <c:pt idx="11">
                  <c:v>0.16500000000000001</c:v>
                </c:pt>
                <c:pt idx="12">
                  <c:v>0.152</c:v>
                </c:pt>
              </c:numCache>
            </c:numRef>
          </c:val>
          <c:extLst>
            <c:ext xmlns:c16="http://schemas.microsoft.com/office/drawing/2014/chart" uri="{C3380CC4-5D6E-409C-BE32-E72D297353CC}">
              <c16:uniqueId val="{00000002-4451-4D0E-9CDB-CEC849E421D1}"/>
            </c:ext>
          </c:extLst>
        </c:ser>
        <c:ser>
          <c:idx val="3"/>
          <c:order val="3"/>
          <c:tx>
            <c:strRef>
              <c:f>'F90'!$A$18</c:f>
              <c:strCache>
                <c:ptCount val="1"/>
                <c:pt idx="0">
                  <c:v>100+ employees</c:v>
                </c:pt>
              </c:strCache>
            </c:strRef>
          </c:tx>
          <c:spPr>
            <a:solidFill>
              <a:srgbClr val="4298B5">
                <a:lumMod val="20000"/>
                <a:lumOff val="80000"/>
              </a:srgbClr>
            </a:solidFill>
            <a:ln>
              <a:noFill/>
            </a:ln>
            <a:effectLst/>
          </c:spPr>
          <c:invertIfNegative val="0"/>
          <c:cat>
            <c:strRef>
              <c:f>'F90'!$B$14:$N$14</c:f>
              <c:strCache>
                <c:ptCount val="13"/>
                <c:pt idx="0">
                  <c:v>Australia</c:v>
                </c:pt>
                <c:pt idx="1">
                  <c:v>USA</c:v>
                </c:pt>
                <c:pt idx="2">
                  <c:v>other Pacific</c:v>
                </c:pt>
                <c:pt idx="3">
                  <c:v>United Kingdom</c:v>
                </c:pt>
                <c:pt idx="4">
                  <c:v>China</c:v>
                </c:pt>
                <c:pt idx="5">
                  <c:v>EU</c:v>
                </c:pt>
                <c:pt idx="6">
                  <c:v>Japan</c:v>
                </c:pt>
                <c:pt idx="7">
                  <c:v>other Asia</c:v>
                </c:pt>
                <c:pt idx="8">
                  <c:v>other Americas</c:v>
                </c:pt>
                <c:pt idx="9">
                  <c:v>ASEAN member states</c:v>
                </c:pt>
                <c:pt idx="10">
                  <c:v>other Europe</c:v>
                </c:pt>
                <c:pt idx="11">
                  <c:v>Middle East / Africa</c:v>
                </c:pt>
                <c:pt idx="12">
                  <c:v>India</c:v>
                </c:pt>
              </c:strCache>
            </c:strRef>
          </c:cat>
          <c:val>
            <c:numRef>
              <c:f>'F90'!$B$18:$N$18</c:f>
              <c:numCache>
                <c:formatCode>General</c:formatCode>
                <c:ptCount val="13"/>
                <c:pt idx="0">
                  <c:v>0.81299999999999994</c:v>
                </c:pt>
                <c:pt idx="1">
                  <c:v>0.47599999999999998</c:v>
                </c:pt>
                <c:pt idx="2">
                  <c:v>0.53300000000000003</c:v>
                </c:pt>
                <c:pt idx="3">
                  <c:v>0.378</c:v>
                </c:pt>
                <c:pt idx="4">
                  <c:v>0.436</c:v>
                </c:pt>
                <c:pt idx="5">
                  <c:v>0.34200000000000003</c:v>
                </c:pt>
                <c:pt idx="6">
                  <c:v>0.34200000000000003</c:v>
                </c:pt>
                <c:pt idx="7">
                  <c:v>0.373</c:v>
                </c:pt>
                <c:pt idx="8">
                  <c:v>0.27600000000000002</c:v>
                </c:pt>
                <c:pt idx="9">
                  <c:v>0.28899999999999998</c:v>
                </c:pt>
                <c:pt idx="10">
                  <c:v>0.222</c:v>
                </c:pt>
                <c:pt idx="11">
                  <c:v>0.28000000000000003</c:v>
                </c:pt>
                <c:pt idx="12">
                  <c:v>0.218</c:v>
                </c:pt>
              </c:numCache>
            </c:numRef>
          </c:val>
          <c:extLst>
            <c:ext xmlns:c16="http://schemas.microsoft.com/office/drawing/2014/chart" uri="{C3380CC4-5D6E-409C-BE32-E72D297353CC}">
              <c16:uniqueId val="{00000003-4451-4D0E-9CDB-CEC849E421D1}"/>
            </c:ext>
          </c:extLst>
        </c:ser>
        <c:dLbls>
          <c:showLegendKey val="0"/>
          <c:showVal val="0"/>
          <c:showCatName val="0"/>
          <c:showSerName val="0"/>
          <c:showPercent val="0"/>
          <c:showBubbleSize val="0"/>
        </c:dLbls>
        <c:gapWidth val="219"/>
        <c:axId val="786770528"/>
        <c:axId val="786765936"/>
        <c:extLst>
          <c:ext xmlns:c15="http://schemas.microsoft.com/office/drawing/2012/chart" uri="{02D57815-91ED-43cb-92C2-25804820EDAC}">
            <c15:filteredBarSeries>
              <c15:ser>
                <c:idx val="4"/>
                <c:order val="4"/>
                <c:tx>
                  <c:strRef>
                    <c:extLst>
                      <c:ext uri="{02D57815-91ED-43cb-92C2-25804820EDAC}">
                        <c15:formulaRef>
                          <c15:sqref>'F90'!$A$19</c15:sqref>
                        </c15:formulaRef>
                      </c:ext>
                    </c:extLst>
                    <c:strCache>
                      <c:ptCount val="1"/>
                      <c:pt idx="0">
                        <c:v>Overall</c:v>
                      </c:pt>
                    </c:strCache>
                  </c:strRef>
                </c:tx>
                <c:spPr>
                  <a:solidFill>
                    <a:schemeClr val="accent5"/>
                  </a:solidFill>
                  <a:ln>
                    <a:noFill/>
                  </a:ln>
                  <a:effectLst/>
                </c:spPr>
                <c:invertIfNegative val="0"/>
                <c:cat>
                  <c:strRef>
                    <c:extLst>
                      <c:ext uri="{02D57815-91ED-43cb-92C2-25804820EDAC}">
                        <c15:formulaRef>
                          <c15:sqref>'F90'!$B$14:$N$14</c15:sqref>
                        </c15:formulaRef>
                      </c:ext>
                    </c:extLst>
                    <c:strCache>
                      <c:ptCount val="13"/>
                      <c:pt idx="0">
                        <c:v>Australia</c:v>
                      </c:pt>
                      <c:pt idx="1">
                        <c:v>USA</c:v>
                      </c:pt>
                      <c:pt idx="2">
                        <c:v>other Pacific</c:v>
                      </c:pt>
                      <c:pt idx="3">
                        <c:v>United Kingdom</c:v>
                      </c:pt>
                      <c:pt idx="4">
                        <c:v>China</c:v>
                      </c:pt>
                      <c:pt idx="5">
                        <c:v>EU</c:v>
                      </c:pt>
                      <c:pt idx="6">
                        <c:v>Japan</c:v>
                      </c:pt>
                      <c:pt idx="7">
                        <c:v>other Asia</c:v>
                      </c:pt>
                      <c:pt idx="8">
                        <c:v>other Americas</c:v>
                      </c:pt>
                      <c:pt idx="9">
                        <c:v>ASEAN member states</c:v>
                      </c:pt>
                      <c:pt idx="10">
                        <c:v>other Europe</c:v>
                      </c:pt>
                      <c:pt idx="11">
                        <c:v>Middle East / Africa</c:v>
                      </c:pt>
                      <c:pt idx="12">
                        <c:v>India</c:v>
                      </c:pt>
                    </c:strCache>
                  </c:strRef>
                </c:cat>
                <c:val>
                  <c:numRef>
                    <c:extLst>
                      <c:ext uri="{02D57815-91ED-43cb-92C2-25804820EDAC}">
                        <c15:formulaRef>
                          <c15:sqref>'F90'!$B$19:$N$19</c15:sqref>
                        </c15:formulaRef>
                      </c:ext>
                    </c:extLst>
                    <c:numCache>
                      <c:formatCode>General</c:formatCode>
                      <c:ptCount val="13"/>
                      <c:pt idx="0">
                        <c:v>0.73299999999999998</c:v>
                      </c:pt>
                      <c:pt idx="1">
                        <c:v>0.38900000000000001</c:v>
                      </c:pt>
                      <c:pt idx="2">
                        <c:v>0.38</c:v>
                      </c:pt>
                      <c:pt idx="3">
                        <c:v>0.30399999999999999</c:v>
                      </c:pt>
                      <c:pt idx="4">
                        <c:v>0.30299999999999999</c:v>
                      </c:pt>
                      <c:pt idx="5">
                        <c:v>0.27900000000000003</c:v>
                      </c:pt>
                      <c:pt idx="6">
                        <c:v>0.23100000000000001</c:v>
                      </c:pt>
                      <c:pt idx="7">
                        <c:v>0.215</c:v>
                      </c:pt>
                      <c:pt idx="8">
                        <c:v>0.18</c:v>
                      </c:pt>
                      <c:pt idx="9">
                        <c:v>0.17100000000000001</c:v>
                      </c:pt>
                      <c:pt idx="10">
                        <c:v>0.16</c:v>
                      </c:pt>
                      <c:pt idx="11">
                        <c:v>0.14799999999999999</c:v>
                      </c:pt>
                      <c:pt idx="12">
                        <c:v>0.14599999999999999</c:v>
                      </c:pt>
                    </c:numCache>
                  </c:numRef>
                </c:val>
                <c:extLst>
                  <c:ext xmlns:c16="http://schemas.microsoft.com/office/drawing/2014/chart" uri="{C3380CC4-5D6E-409C-BE32-E72D297353CC}">
                    <c16:uniqueId val="{00000004-4451-4D0E-9CDB-CEC849E421D1}"/>
                  </c:ext>
                </c:extLst>
              </c15:ser>
            </c15:filteredBarSeries>
          </c:ext>
        </c:extLst>
      </c:barChart>
      <c:catAx>
        <c:axId val="78677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overseas sales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max"/>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'F91'!$P$15</c:f>
              <c:strCache>
                <c:ptCount val="1"/>
              </c:strCache>
            </c:strRef>
          </c:tx>
          <c:spPr>
            <a:solidFill>
              <a:srgbClr val="4298B5"/>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'F91'!$T$16:$T$34</c15:sqref>
                  </c15:fullRef>
                </c:ext>
              </c:extLst>
              <c:f>('F91'!$T$16:$T$22,'F91'!$T$25,'F91'!$T$28:$T$29)</c:f>
              <c:numCache>
                <c:formatCode>General</c:formatCode>
                <c:ptCount val="10"/>
              </c:numCache>
            </c:numRef>
          </c:val>
          <c:extLst>
            <c:ext xmlns:c16="http://schemas.microsoft.com/office/drawing/2014/chart" uri="{C3380CC4-5D6E-409C-BE32-E72D297353CC}">
              <c16:uniqueId val="{00000000-FF3D-4060-BA29-6BC06C9A4AFC}"/>
            </c:ext>
          </c:extLst>
        </c:ser>
        <c:ser>
          <c:idx val="1"/>
          <c:order val="1"/>
          <c:tx>
            <c:strRef>
              <c:f>'F91'!$Q$15</c:f>
              <c:strCache>
                <c:ptCount val="1"/>
              </c:strCache>
            </c:strRef>
          </c:tx>
          <c:spPr>
            <a:solidFill>
              <a:srgbClr val="4298B5">
                <a:lumMod val="60000"/>
                <a:lumOff val="40000"/>
              </a:srgbClr>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'F91'!$U$16:$U$34</c15:sqref>
                  </c15:fullRef>
                </c:ext>
              </c:extLst>
              <c:f>('F91'!$U$16:$U$22,'F91'!$U$25,'F91'!$U$28:$U$29)</c:f>
              <c:numCache>
                <c:formatCode>General</c:formatCode>
                <c:ptCount val="10"/>
              </c:numCache>
            </c:numRef>
          </c:val>
          <c:extLst>
            <c:ext xmlns:c16="http://schemas.microsoft.com/office/drawing/2014/chart" uri="{C3380CC4-5D6E-409C-BE32-E72D297353CC}">
              <c16:uniqueId val="{00000001-FF3D-4060-BA29-6BC06C9A4AFC}"/>
            </c:ext>
          </c:extLst>
        </c:ser>
        <c:ser>
          <c:idx val="2"/>
          <c:order val="2"/>
          <c:tx>
            <c:strRef>
              <c:f>'F91'!$R$15</c:f>
              <c:strCache>
                <c:ptCount val="1"/>
              </c:strCache>
            </c:strRef>
          </c:tx>
          <c:spPr>
            <a:solidFill>
              <a:srgbClr val="4298B5">
                <a:lumMod val="40000"/>
                <a:lumOff val="60000"/>
              </a:srgbClr>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'F91'!$V$16:$V$34</c15:sqref>
                  </c15:fullRef>
                </c:ext>
              </c:extLst>
              <c:f>('F91'!$V$16:$V$22,'F91'!$V$25,'F91'!$V$28:$V$29)</c:f>
              <c:numCache>
                <c:formatCode>General</c:formatCode>
                <c:ptCount val="10"/>
              </c:numCache>
            </c:numRef>
          </c:val>
          <c:extLst>
            <c:ext xmlns:c16="http://schemas.microsoft.com/office/drawing/2014/chart" uri="{C3380CC4-5D6E-409C-BE32-E72D297353CC}">
              <c16:uniqueId val="{00000002-FF3D-4060-BA29-6BC06C9A4AFC}"/>
            </c:ext>
          </c:extLst>
        </c:ser>
        <c:ser>
          <c:idx val="3"/>
          <c:order val="3"/>
          <c:tx>
            <c:strRef>
              <c:f>'F91'!$S$15</c:f>
              <c:strCache>
                <c:ptCount val="1"/>
              </c:strCache>
            </c:strRef>
          </c:tx>
          <c:spPr>
            <a:solidFill>
              <a:srgbClr val="4298B5">
                <a:lumMod val="20000"/>
                <a:lumOff val="80000"/>
              </a:srgbClr>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'F91'!$W$16:$W$34</c15:sqref>
                  </c15:fullRef>
                </c:ext>
              </c:extLst>
              <c:f>('F91'!$W$16:$W$22,'F91'!$W$25,'F91'!$W$28:$W$29)</c:f>
              <c:numCache>
                <c:formatCode>General</c:formatCode>
                <c:ptCount val="10"/>
              </c:numCache>
            </c:numRef>
          </c:val>
          <c:extLst>
            <c:ext xmlns:c16="http://schemas.microsoft.com/office/drawing/2014/chart" uri="{C3380CC4-5D6E-409C-BE32-E72D297353CC}">
              <c16:uniqueId val="{00000003-FF3D-4060-BA29-6BC06C9A4AFC}"/>
            </c:ext>
          </c:extLst>
        </c:ser>
        <c:ser>
          <c:idx val="4"/>
          <c:order val="4"/>
          <c:tx>
            <c:strRef>
              <c:f>'F91'!$T$15</c:f>
              <c:strCache>
                <c:ptCount val="1"/>
              </c:strCache>
            </c:strRef>
          </c:tx>
          <c:spPr>
            <a:solidFill>
              <a:srgbClr val="0E2841">
                <a:lumMod val="75000"/>
                <a:lumOff val="25000"/>
              </a:srgbClr>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'F91'!$X$16:$X$34</c15:sqref>
                  </c15:fullRef>
                </c:ext>
              </c:extLst>
              <c:f>('F91'!$X$16:$X$22,'F91'!$X$25,'F91'!$X$28:$X$29)</c:f>
              <c:numCache>
                <c:formatCode>General</c:formatCode>
                <c:ptCount val="10"/>
              </c:numCache>
            </c:numRef>
          </c:val>
          <c:extLst>
            <c:ext xmlns:c16="http://schemas.microsoft.com/office/drawing/2014/chart" uri="{C3380CC4-5D6E-409C-BE32-E72D297353CC}">
              <c16:uniqueId val="{00000004-FF3D-4060-BA29-6BC06C9A4AFC}"/>
            </c:ext>
          </c:extLst>
        </c:ser>
        <c:ser>
          <c:idx val="5"/>
          <c:order val="5"/>
          <c:tx>
            <c:strRef>
              <c:f>'F91'!$U$15</c:f>
              <c:strCache>
                <c:ptCount val="1"/>
              </c:strCache>
            </c:strRef>
          </c:tx>
          <c:spPr>
            <a:solidFill>
              <a:srgbClr val="4298B5">
                <a:lumMod val="60000"/>
                <a:lumOff val="40000"/>
              </a:srgbClr>
            </a:solidFill>
            <a:ln>
              <a:noFill/>
            </a:ln>
            <a:effectLst/>
          </c:spPr>
          <c:invertIfNegative val="0"/>
          <c:cat>
            <c:numRef>
              <c:extLst>
                <c:ext xmlns:c15="http://schemas.microsoft.com/office/drawing/2012/chart" uri="{02D57815-91ED-43cb-92C2-25804820EDAC}">
                  <c15:fullRef>
                    <c15:sqref>'F91'!$S$16:$S$34</c15:sqref>
                  </c15:fullRef>
                </c:ext>
              </c:extLst>
              <c:f>('F91'!$S$16:$S$22,'F91'!$S$25,'F91'!$S$28:$S$29)</c:f>
              <c:numCache>
                <c:formatCode>General</c:formatCode>
                <c:ptCount val="10"/>
              </c:numCache>
            </c:numRef>
          </c:cat>
          <c:val>
            <c:numRef>
              <c:extLst>
                <c:ext xmlns:c15="http://schemas.microsoft.com/office/drawing/2012/chart" uri="{02D57815-91ED-43cb-92C2-25804820EDAC}">
                  <c15:fullRef>
                    <c15:sqref>'F91'!$Y$16:$Y$34</c15:sqref>
                  </c15:fullRef>
                </c:ext>
              </c:extLst>
              <c:f>('F91'!$Y$16:$Y$22,'F91'!$Y$25,'F91'!$Y$28:$Y$29)</c:f>
              <c:numCache>
                <c:formatCode>General</c:formatCode>
                <c:ptCount val="10"/>
              </c:numCache>
            </c:numRef>
          </c:val>
          <c:extLst>
            <c:ext xmlns:c16="http://schemas.microsoft.com/office/drawing/2014/chart" uri="{C3380CC4-5D6E-409C-BE32-E72D297353CC}">
              <c16:uniqueId val="{00000005-FF3D-4060-BA29-6BC06C9A4AFC}"/>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b="1"/>
                  <a:t>Method</a:t>
                </a:r>
                <a:r>
                  <a:rPr lang="en-NZ" b="1" baseline="0"/>
                  <a:t> of delivery to overseas customers</a:t>
                </a:r>
                <a:endParaRPr lang="en-NZ" b="1"/>
              </a:p>
            </c:rich>
          </c:tx>
          <c:layout>
            <c:manualLayout>
              <c:xMode val="edge"/>
              <c:yMode val="edge"/>
              <c:x val="0.371481526706127"/>
              <c:y val="0.7841679446580381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580427435290217"/>
          <c:y val="0.83206752330942835"/>
          <c:w val="0.70938308565907671"/>
          <c:h val="0.1000498609858269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'F91'!$A$14</c:f>
              <c:strCache>
                <c:ptCount val="1"/>
                <c:pt idx="0">
                  <c:v>6-9 employees</c:v>
                </c:pt>
              </c:strCache>
            </c:strRef>
          </c:tx>
          <c:spPr>
            <a:solidFill>
              <a:srgbClr val="4298B5"/>
            </a:solidFill>
            <a:ln>
              <a:noFill/>
            </a:ln>
            <a:effectLst/>
          </c:spPr>
          <c:invertIfNegative val="0"/>
          <c:cat>
            <c:strRef>
              <c:f>'F91'!$B$13:$G$13</c:f>
              <c:strCache>
                <c:ptCount val="6"/>
                <c:pt idx="0">
                  <c:v>Air or sea freight</c:v>
                </c:pt>
                <c:pt idx="1">
                  <c:v>Supplied via internet or telephone</c:v>
                </c:pt>
                <c:pt idx="2">
                  <c:v>Employees travelled overseas</c:v>
                </c:pt>
                <c:pt idx="3">
                  <c:v>Overseas customers travelled to NZ</c:v>
                </c:pt>
                <c:pt idx="4">
                  <c:v>Supplied by overseas subsidiaries </c:v>
                </c:pt>
                <c:pt idx="5">
                  <c:v>Other</c:v>
                </c:pt>
              </c:strCache>
            </c:strRef>
          </c:cat>
          <c:val>
            <c:numRef>
              <c:f>'F91'!$B$14:$G$14</c:f>
              <c:numCache>
                <c:formatCode>General</c:formatCode>
                <c:ptCount val="6"/>
                <c:pt idx="0">
                  <c:v>0.60199999999999998</c:v>
                </c:pt>
                <c:pt idx="1">
                  <c:v>0.32500000000000001</c:v>
                </c:pt>
                <c:pt idx="2">
                  <c:v>0.189</c:v>
                </c:pt>
                <c:pt idx="3">
                  <c:v>0.19600000000000001</c:v>
                </c:pt>
                <c:pt idx="4">
                  <c:v>5.0999999999999997E-2</c:v>
                </c:pt>
                <c:pt idx="5">
                  <c:v>7.8E-2</c:v>
                </c:pt>
              </c:numCache>
            </c:numRef>
          </c:val>
          <c:extLst>
            <c:ext xmlns:c16="http://schemas.microsoft.com/office/drawing/2014/chart" uri="{C3380CC4-5D6E-409C-BE32-E72D297353CC}">
              <c16:uniqueId val="{00000000-616B-40A6-B069-9E5D3260CF11}"/>
            </c:ext>
          </c:extLst>
        </c:ser>
        <c:ser>
          <c:idx val="1"/>
          <c:order val="1"/>
          <c:tx>
            <c:strRef>
              <c:f>'F91'!$A$15</c:f>
              <c:strCache>
                <c:ptCount val="1"/>
                <c:pt idx="0">
                  <c:v>20-49 employees</c:v>
                </c:pt>
              </c:strCache>
            </c:strRef>
          </c:tx>
          <c:spPr>
            <a:solidFill>
              <a:srgbClr val="4298B5">
                <a:lumMod val="60000"/>
                <a:lumOff val="40000"/>
              </a:srgbClr>
            </a:solidFill>
            <a:ln>
              <a:noFill/>
            </a:ln>
            <a:effectLst/>
          </c:spPr>
          <c:invertIfNegative val="0"/>
          <c:cat>
            <c:strRef>
              <c:f>'F91'!$B$13:$G$13</c:f>
              <c:strCache>
                <c:ptCount val="6"/>
                <c:pt idx="0">
                  <c:v>Air or sea freight</c:v>
                </c:pt>
                <c:pt idx="1">
                  <c:v>Supplied via internet or telephone</c:v>
                </c:pt>
                <c:pt idx="2">
                  <c:v>Employees travelled overseas</c:v>
                </c:pt>
                <c:pt idx="3">
                  <c:v>Overseas customers travelled to NZ</c:v>
                </c:pt>
                <c:pt idx="4">
                  <c:v>Supplied by overseas subsidiaries </c:v>
                </c:pt>
                <c:pt idx="5">
                  <c:v>Other</c:v>
                </c:pt>
              </c:strCache>
            </c:strRef>
          </c:cat>
          <c:val>
            <c:numRef>
              <c:f>'F91'!$B$15:$G$15</c:f>
              <c:numCache>
                <c:formatCode>General</c:formatCode>
                <c:ptCount val="6"/>
                <c:pt idx="0">
                  <c:v>0.65200000000000002</c:v>
                </c:pt>
                <c:pt idx="1">
                  <c:v>0.25600000000000001</c:v>
                </c:pt>
                <c:pt idx="2">
                  <c:v>0.23</c:v>
                </c:pt>
                <c:pt idx="3">
                  <c:v>0.17199999999999999</c:v>
                </c:pt>
                <c:pt idx="4">
                  <c:v>8.6999999999999994E-2</c:v>
                </c:pt>
                <c:pt idx="5">
                  <c:v>0.05</c:v>
                </c:pt>
              </c:numCache>
            </c:numRef>
          </c:val>
          <c:extLst>
            <c:ext xmlns:c16="http://schemas.microsoft.com/office/drawing/2014/chart" uri="{C3380CC4-5D6E-409C-BE32-E72D297353CC}">
              <c16:uniqueId val="{00000001-616B-40A6-B069-9E5D3260CF11}"/>
            </c:ext>
          </c:extLst>
        </c:ser>
        <c:ser>
          <c:idx val="2"/>
          <c:order val="2"/>
          <c:tx>
            <c:strRef>
              <c:f>'F91'!$A$16</c:f>
              <c:strCache>
                <c:ptCount val="1"/>
                <c:pt idx="0">
                  <c:v>50-99 employees</c:v>
                </c:pt>
              </c:strCache>
            </c:strRef>
          </c:tx>
          <c:spPr>
            <a:solidFill>
              <a:srgbClr val="4298B5">
                <a:lumMod val="40000"/>
                <a:lumOff val="60000"/>
              </a:srgbClr>
            </a:solidFill>
            <a:ln>
              <a:noFill/>
            </a:ln>
            <a:effectLst/>
          </c:spPr>
          <c:invertIfNegative val="0"/>
          <c:cat>
            <c:strRef>
              <c:f>'F91'!$B$13:$G$13</c:f>
              <c:strCache>
                <c:ptCount val="6"/>
                <c:pt idx="0">
                  <c:v>Air or sea freight</c:v>
                </c:pt>
                <c:pt idx="1">
                  <c:v>Supplied via internet or telephone</c:v>
                </c:pt>
                <c:pt idx="2">
                  <c:v>Employees travelled overseas</c:v>
                </c:pt>
                <c:pt idx="3">
                  <c:v>Overseas customers travelled to NZ</c:v>
                </c:pt>
                <c:pt idx="4">
                  <c:v>Supplied by overseas subsidiaries </c:v>
                </c:pt>
                <c:pt idx="5">
                  <c:v>Other</c:v>
                </c:pt>
              </c:strCache>
            </c:strRef>
          </c:cat>
          <c:val>
            <c:numRef>
              <c:f>'F91'!$B$16:$G$16</c:f>
              <c:numCache>
                <c:formatCode>General</c:formatCode>
                <c:ptCount val="6"/>
                <c:pt idx="0">
                  <c:v>0.68300000000000005</c:v>
                </c:pt>
                <c:pt idx="1">
                  <c:v>0.222</c:v>
                </c:pt>
                <c:pt idx="2">
                  <c:v>0.255</c:v>
                </c:pt>
                <c:pt idx="3">
                  <c:v>0.152</c:v>
                </c:pt>
                <c:pt idx="4">
                  <c:v>0.115</c:v>
                </c:pt>
                <c:pt idx="5">
                  <c:v>9.0999999999999998E-2</c:v>
                </c:pt>
              </c:numCache>
            </c:numRef>
          </c:val>
          <c:extLst>
            <c:ext xmlns:c16="http://schemas.microsoft.com/office/drawing/2014/chart" uri="{C3380CC4-5D6E-409C-BE32-E72D297353CC}">
              <c16:uniqueId val="{00000002-616B-40A6-B069-9E5D3260CF11}"/>
            </c:ext>
          </c:extLst>
        </c:ser>
        <c:ser>
          <c:idx val="3"/>
          <c:order val="3"/>
          <c:tx>
            <c:strRef>
              <c:f>'F91'!$A$17</c:f>
              <c:strCache>
                <c:ptCount val="1"/>
                <c:pt idx="0">
                  <c:v>100+ employees</c:v>
                </c:pt>
              </c:strCache>
            </c:strRef>
          </c:tx>
          <c:spPr>
            <a:solidFill>
              <a:srgbClr val="4298B5">
                <a:lumMod val="20000"/>
                <a:lumOff val="80000"/>
              </a:srgbClr>
            </a:solidFill>
            <a:ln>
              <a:noFill/>
            </a:ln>
            <a:effectLst/>
          </c:spPr>
          <c:invertIfNegative val="0"/>
          <c:cat>
            <c:strRef>
              <c:f>'F91'!$B$13:$G$13</c:f>
              <c:strCache>
                <c:ptCount val="6"/>
                <c:pt idx="0">
                  <c:v>Air or sea freight</c:v>
                </c:pt>
                <c:pt idx="1">
                  <c:v>Supplied via internet or telephone</c:v>
                </c:pt>
                <c:pt idx="2">
                  <c:v>Employees travelled overseas</c:v>
                </c:pt>
                <c:pt idx="3">
                  <c:v>Overseas customers travelled to NZ</c:v>
                </c:pt>
                <c:pt idx="4">
                  <c:v>Supplied by overseas subsidiaries </c:v>
                </c:pt>
                <c:pt idx="5">
                  <c:v>Other</c:v>
                </c:pt>
              </c:strCache>
            </c:strRef>
          </c:cat>
          <c:val>
            <c:numRef>
              <c:f>'F91'!$B$17:$G$17</c:f>
              <c:numCache>
                <c:formatCode>General</c:formatCode>
                <c:ptCount val="6"/>
                <c:pt idx="0">
                  <c:v>0.68899999999999995</c:v>
                </c:pt>
                <c:pt idx="1">
                  <c:v>0.19600000000000001</c:v>
                </c:pt>
                <c:pt idx="2">
                  <c:v>0.26700000000000002</c:v>
                </c:pt>
                <c:pt idx="3">
                  <c:v>0.16400000000000001</c:v>
                </c:pt>
                <c:pt idx="4">
                  <c:v>0.218</c:v>
                </c:pt>
                <c:pt idx="5">
                  <c:v>0.08</c:v>
                </c:pt>
              </c:numCache>
            </c:numRef>
          </c:val>
          <c:extLst>
            <c:ext xmlns:c16="http://schemas.microsoft.com/office/drawing/2014/chart" uri="{C3380CC4-5D6E-409C-BE32-E72D297353CC}">
              <c16:uniqueId val="{00000003-616B-40A6-B069-9E5D3260CF11}"/>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overseas sales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'F92'!$C$27</c:f>
              <c:strCache>
                <c:ptCount val="1"/>
                <c:pt idx="0">
                  <c:v>Air or sea freight</c:v>
                </c:pt>
              </c:strCache>
            </c:strRef>
          </c:tx>
          <c:spPr>
            <a:solidFill>
              <a:srgbClr val="4298B5"/>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'F92'!$C$28:$C$46</c15:sqref>
                  </c15:fullRef>
                </c:ext>
              </c:extLst>
              <c:f>('F92'!$C$28,'F92'!$C$30,'F92'!$C$34,'F92'!$C$37,'F92'!$C$40:$C$41)</c:f>
              <c:numCache>
                <c:formatCode>General</c:formatCode>
                <c:ptCount val="6"/>
                <c:pt idx="0">
                  <c:v>0.84357541899441346</c:v>
                </c:pt>
                <c:pt idx="1">
                  <c:v>0.95408895265423244</c:v>
                </c:pt>
                <c:pt idx="2">
                  <c:v>0.97890295358649793</c:v>
                </c:pt>
                <c:pt idx="3">
                  <c:v>0.39622641509433965</c:v>
                </c:pt>
                <c:pt idx="4">
                  <c:v>0.16230366492146597</c:v>
                </c:pt>
                <c:pt idx="5">
                  <c:v>0.15053763440860216</c:v>
                </c:pt>
              </c:numCache>
            </c:numRef>
          </c:val>
          <c:extLst>
            <c:ext xmlns:c16="http://schemas.microsoft.com/office/drawing/2014/chart" uri="{C3380CC4-5D6E-409C-BE32-E72D297353CC}">
              <c16:uniqueId val="{00000000-8E4F-47C9-964D-00DC7EF7C5FE}"/>
            </c:ext>
          </c:extLst>
        </c:ser>
        <c:ser>
          <c:idx val="1"/>
          <c:order val="1"/>
          <c:tx>
            <c:strRef>
              <c:f>'F92'!$D$27</c:f>
              <c:strCache>
                <c:ptCount val="1"/>
                <c:pt idx="0">
                  <c:v>Supplied via internet or telephone</c:v>
                </c:pt>
              </c:strCache>
            </c:strRef>
          </c:tx>
          <c:spPr>
            <a:solidFill>
              <a:srgbClr val="4298B5">
                <a:lumMod val="60000"/>
                <a:lumOff val="40000"/>
              </a:srgbClr>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'F92'!$D$28:$D$46</c15:sqref>
                  </c15:fullRef>
                </c:ext>
              </c:extLst>
              <c:f>('F92'!$D$28,'F92'!$D$30,'F92'!$D$34,'F92'!$D$37,'F92'!$D$40:$D$41)</c:f>
              <c:numCache>
                <c:formatCode>General</c:formatCode>
                <c:ptCount val="6"/>
                <c:pt idx="0">
                  <c:v>2.7932960893854747E-2</c:v>
                </c:pt>
                <c:pt idx="1">
                  <c:v>8.7517934002869446E-2</c:v>
                </c:pt>
                <c:pt idx="2">
                  <c:v>0.26582278481012656</c:v>
                </c:pt>
                <c:pt idx="3">
                  <c:v>0.69811320754716977</c:v>
                </c:pt>
                <c:pt idx="4">
                  <c:v>0.77137870855148338</c:v>
                </c:pt>
                <c:pt idx="5">
                  <c:v>0.38709677419354838</c:v>
                </c:pt>
              </c:numCache>
            </c:numRef>
          </c:val>
          <c:extLst>
            <c:ext xmlns:c16="http://schemas.microsoft.com/office/drawing/2014/chart" uri="{C3380CC4-5D6E-409C-BE32-E72D297353CC}">
              <c16:uniqueId val="{00000001-8E4F-47C9-964D-00DC7EF7C5FE}"/>
            </c:ext>
          </c:extLst>
        </c:ser>
        <c:ser>
          <c:idx val="2"/>
          <c:order val="2"/>
          <c:tx>
            <c:strRef>
              <c:f>'F92'!$E$27</c:f>
              <c:strCache>
                <c:ptCount val="1"/>
                <c:pt idx="0">
                  <c:v>Employees travelled overseas</c:v>
                </c:pt>
              </c:strCache>
            </c:strRef>
          </c:tx>
          <c:spPr>
            <a:solidFill>
              <a:srgbClr val="4298B5">
                <a:lumMod val="40000"/>
                <a:lumOff val="60000"/>
              </a:srgbClr>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'F92'!$E$28:$E$46</c15:sqref>
                  </c15:fullRef>
                </c:ext>
              </c:extLst>
              <c:f>('F92'!$E$28,'F92'!$E$30,'F92'!$E$34,'F92'!$E$37,'F92'!$E$40:$E$41)</c:f>
              <c:numCache>
                <c:formatCode>General</c:formatCode>
                <c:ptCount val="6"/>
                <c:pt idx="0">
                  <c:v>7.2625698324022353E-2</c:v>
                </c:pt>
                <c:pt idx="1">
                  <c:v>0.16929698708751795</c:v>
                </c:pt>
                <c:pt idx="2">
                  <c:v>6.3291139240506333E-2</c:v>
                </c:pt>
                <c:pt idx="3">
                  <c:v>0.11320754716981132</c:v>
                </c:pt>
                <c:pt idx="4">
                  <c:v>0.36998254799301922</c:v>
                </c:pt>
                <c:pt idx="5">
                  <c:v>0.18279569892473119</c:v>
                </c:pt>
              </c:numCache>
            </c:numRef>
          </c:val>
          <c:extLst>
            <c:ext xmlns:c16="http://schemas.microsoft.com/office/drawing/2014/chart" uri="{C3380CC4-5D6E-409C-BE32-E72D297353CC}">
              <c16:uniqueId val="{00000002-8E4F-47C9-964D-00DC7EF7C5FE}"/>
            </c:ext>
          </c:extLst>
        </c:ser>
        <c:ser>
          <c:idx val="3"/>
          <c:order val="3"/>
          <c:tx>
            <c:strRef>
              <c:f>'F92'!$F$27</c:f>
              <c:strCache>
                <c:ptCount val="1"/>
                <c:pt idx="0">
                  <c:v>Overseas customers travelled to NZ</c:v>
                </c:pt>
              </c:strCache>
            </c:strRef>
          </c:tx>
          <c:spPr>
            <a:solidFill>
              <a:srgbClr val="4298B5">
                <a:lumMod val="20000"/>
                <a:lumOff val="80000"/>
              </a:srgbClr>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'F92'!$F$28:$F$46</c15:sqref>
                  </c15:fullRef>
                </c:ext>
              </c:extLst>
              <c:f>('F92'!$F$28,'F92'!$F$30,'F92'!$F$34,'F92'!$F$37,'F92'!$F$40:$F$41)</c:f>
              <c:numCache>
                <c:formatCode>General</c:formatCode>
                <c:ptCount val="6"/>
                <c:pt idx="0">
                  <c:v>5.5865921787709494E-2</c:v>
                </c:pt>
                <c:pt idx="1">
                  <c:v>0.13055954088952654</c:v>
                </c:pt>
                <c:pt idx="2">
                  <c:v>0.33333333333333331</c:v>
                </c:pt>
                <c:pt idx="3">
                  <c:v>0.11320754716981132</c:v>
                </c:pt>
                <c:pt idx="4">
                  <c:v>0.13263525305410123</c:v>
                </c:pt>
                <c:pt idx="5">
                  <c:v>0.37634408602150538</c:v>
                </c:pt>
              </c:numCache>
            </c:numRef>
          </c:val>
          <c:extLst>
            <c:ext xmlns:c16="http://schemas.microsoft.com/office/drawing/2014/chart" uri="{C3380CC4-5D6E-409C-BE32-E72D297353CC}">
              <c16:uniqueId val="{00000003-8E4F-47C9-964D-00DC7EF7C5FE}"/>
            </c:ext>
          </c:extLst>
        </c:ser>
        <c:ser>
          <c:idx val="4"/>
          <c:order val="4"/>
          <c:tx>
            <c:strRef>
              <c:f>'F92'!$G$27</c:f>
              <c:strCache>
                <c:ptCount val="1"/>
                <c:pt idx="0">
                  <c:v>Supplied by overseas subsidiaries</c:v>
                </c:pt>
              </c:strCache>
            </c:strRef>
          </c:tx>
          <c:spPr>
            <a:solidFill>
              <a:srgbClr val="0E2841">
                <a:lumMod val="75000"/>
                <a:lumOff val="25000"/>
              </a:srgbClr>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'F92'!$G$28:$G$46</c15:sqref>
                  </c15:fullRef>
                </c:ext>
              </c:extLst>
              <c:f>('F92'!$G$28,'F92'!$G$30,'F92'!$G$34,'F92'!$G$37,'F92'!$G$40:$G$41)</c:f>
              <c:numCache>
                <c:formatCode>General</c:formatCode>
                <c:ptCount val="6"/>
                <c:pt idx="0">
                  <c:v>1.11731843575419E-2</c:v>
                </c:pt>
                <c:pt idx="1">
                  <c:v>8.0344332855093251E-2</c:v>
                </c:pt>
                <c:pt idx="2">
                  <c:v>4.2194092827004216E-3</c:v>
                </c:pt>
                <c:pt idx="3">
                  <c:v>7.5471698113207544E-2</c:v>
                </c:pt>
                <c:pt idx="4">
                  <c:v>0.10471204188481675</c:v>
                </c:pt>
                <c:pt idx="5">
                  <c:v>0.11827956989247312</c:v>
                </c:pt>
              </c:numCache>
            </c:numRef>
          </c:val>
          <c:extLst>
            <c:ext xmlns:c16="http://schemas.microsoft.com/office/drawing/2014/chart" uri="{C3380CC4-5D6E-409C-BE32-E72D297353CC}">
              <c16:uniqueId val="{00000004-8E4F-47C9-964D-00DC7EF7C5FE}"/>
            </c:ext>
          </c:extLst>
        </c:ser>
        <c:ser>
          <c:idx val="5"/>
          <c:order val="5"/>
          <c:tx>
            <c:strRef>
              <c:f>'F92'!$H$27</c:f>
              <c:strCache>
                <c:ptCount val="1"/>
                <c:pt idx="0">
                  <c:v>Other</c:v>
                </c:pt>
              </c:strCache>
            </c:strRef>
          </c:tx>
          <c:spPr>
            <a:solidFill>
              <a:srgbClr val="4298B5">
                <a:lumMod val="60000"/>
                <a:lumOff val="40000"/>
              </a:srgbClr>
            </a:solidFill>
            <a:ln>
              <a:noFill/>
            </a:ln>
            <a:effectLst/>
          </c:spPr>
          <c:invertIfNegative val="0"/>
          <c:cat>
            <c:strRef>
              <c:extLst>
                <c:ext xmlns:c15="http://schemas.microsoft.com/office/drawing/2012/chart" uri="{02D57815-91ED-43cb-92C2-25804820EDAC}">
                  <c15:fullRef>
                    <c15:sqref>'F92'!$B$28:$B$46</c15:sqref>
                  </c15:fullRef>
                </c:ext>
              </c:extLst>
              <c:f>('F92'!$B$28,'F92'!$B$30,'F92'!$B$34,'F92'!$B$37,'F92'!$B$40:$B$41)</c:f>
              <c:strCache>
                <c:ptCount val="6"/>
                <c:pt idx="0">
                  <c:v>Agriculture, forestry, and fishing</c:v>
                </c:pt>
                <c:pt idx="1">
                  <c:v>Manufacturing</c:v>
                </c:pt>
                <c:pt idx="2">
                  <c:v>Retail trade</c:v>
                </c:pt>
                <c:pt idx="3">
                  <c:v>Information media and telecommunications</c:v>
                </c:pt>
                <c:pt idx="4">
                  <c:v>Professional, scientific, and technical services</c:v>
                </c:pt>
                <c:pt idx="5">
                  <c:v>Administrative and support services</c:v>
                </c:pt>
              </c:strCache>
            </c:strRef>
          </c:cat>
          <c:val>
            <c:numRef>
              <c:extLst>
                <c:ext xmlns:c15="http://schemas.microsoft.com/office/drawing/2012/chart" uri="{02D57815-91ED-43cb-92C2-25804820EDAC}">
                  <c15:fullRef>
                    <c15:sqref>'F92'!$H$28:$H$46</c15:sqref>
                  </c15:fullRef>
                </c:ext>
              </c:extLst>
              <c:f>('F92'!$H$28,'F92'!$H$30,'F92'!$H$34,'F92'!$H$37,'F92'!$H$40:$H$41)</c:f>
              <c:numCache>
                <c:formatCode>General</c:formatCode>
                <c:ptCount val="6"/>
                <c:pt idx="0">
                  <c:v>0.13966480446927373</c:v>
                </c:pt>
                <c:pt idx="1">
                  <c:v>3.2998565279770443E-2</c:v>
                </c:pt>
                <c:pt idx="2">
                  <c:v>2.9535864978902954E-2</c:v>
                </c:pt>
                <c:pt idx="3">
                  <c:v>0.15094339622641509</c:v>
                </c:pt>
                <c:pt idx="4">
                  <c:v>9.7731239092495634E-2</c:v>
                </c:pt>
                <c:pt idx="5">
                  <c:v>0.13978494623655913</c:v>
                </c:pt>
              </c:numCache>
            </c:numRef>
          </c:val>
          <c:extLst>
            <c:ext xmlns:c16="http://schemas.microsoft.com/office/drawing/2014/chart" uri="{C3380CC4-5D6E-409C-BE32-E72D297353CC}">
              <c16:uniqueId val="{00000005-8E4F-47C9-964D-00DC7EF7C5FE}"/>
            </c:ext>
          </c:extLst>
        </c:ser>
        <c:dLbls>
          <c:showLegendKey val="0"/>
          <c:showVal val="0"/>
          <c:showCatName val="0"/>
          <c:showSerName val="0"/>
          <c:showPercent val="0"/>
          <c:showBubbleSize val="0"/>
        </c:dLbls>
        <c:gapWidth val="219"/>
        <c:overlap val="-27"/>
        <c:axId val="786770528"/>
        <c:axId val="786765936"/>
      </c:barChart>
      <c:catAx>
        <c:axId val="786770528"/>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NZ" b="1"/>
                  <a:t>Method</a:t>
                </a:r>
                <a:r>
                  <a:rPr lang="en-NZ" b="1" baseline="0"/>
                  <a:t> of delivery to overseas customers</a:t>
                </a:r>
                <a:endParaRPr lang="en-NZ" b="1"/>
              </a:p>
            </c:rich>
          </c:tx>
          <c:layout>
            <c:manualLayout>
              <c:xMode val="edge"/>
              <c:yMode val="edge"/>
              <c:x val="0.16631802426265921"/>
              <c:y val="0.845580083295454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businesses with overseas</a:t>
                </a:r>
                <a:r>
                  <a:rPr lang="en-NZ" baseline="0"/>
                  <a:t> sales</a:t>
                </a:r>
                <a:endParaRPr lang="en-NZ"/>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majorUnit val="0.2"/>
      </c:valAx>
      <c:spPr>
        <a:noFill/>
        <a:ln>
          <a:solidFill>
            <a:sysClr val="window" lastClr="FFFFFF">
              <a:lumMod val="85000"/>
            </a:sysClr>
          </a:solidFill>
        </a:ln>
        <a:effectLst/>
      </c:spPr>
    </c:plotArea>
    <c:legend>
      <c:legendPos val="b"/>
      <c:layout>
        <c:manualLayout>
          <c:xMode val="edge"/>
          <c:yMode val="edge"/>
          <c:x val="0.15945766423552837"/>
          <c:y val="0.8906881238476978"/>
          <c:w val="0.70938308565907671"/>
          <c:h val="0.1000498609858269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'F93'!$A$14</c:f>
              <c:strCache>
                <c:ptCount val="1"/>
                <c:pt idx="0">
                  <c:v>6-9 employees</c:v>
                </c:pt>
              </c:strCache>
            </c:strRef>
          </c:tx>
          <c:spPr>
            <a:solidFill>
              <a:srgbClr val="4298B5"/>
            </a:solidFill>
            <a:ln>
              <a:noFill/>
            </a:ln>
            <a:effectLst/>
          </c:spPr>
          <c:invertIfNegative val="0"/>
          <c:cat>
            <c:strRef>
              <c:f>'F93'!$B$13:$I$13</c:f>
              <c:strCache>
                <c:ptCount val="8"/>
                <c:pt idx="0">
                  <c:v>Overseas visits and/or trade fairs</c:v>
                </c:pt>
                <c:pt idx="1">
                  <c:v>Word of mouth from existing customers</c:v>
                </c:pt>
                <c:pt idx="2">
                  <c:v>Business's own website</c:v>
                </c:pt>
                <c:pt idx="3">
                  <c:v>Third party online marketplace </c:v>
                </c:pt>
                <c:pt idx="4">
                  <c:v>Other online advertising or social media</c:v>
                </c:pt>
                <c:pt idx="5">
                  <c:v>Other overseas media (eg print or TV)</c:v>
                </c:pt>
                <c:pt idx="6">
                  <c:v>Other</c:v>
                </c:pt>
                <c:pt idx="7">
                  <c:v>No active marketing strategy</c:v>
                </c:pt>
              </c:strCache>
            </c:strRef>
          </c:cat>
          <c:val>
            <c:numRef>
              <c:f>'F93'!$B$14:$I$14</c:f>
              <c:numCache>
                <c:formatCode>0.00</c:formatCode>
                <c:ptCount val="8"/>
                <c:pt idx="0">
                  <c:v>0.33029612756264237</c:v>
                </c:pt>
                <c:pt idx="1">
                  <c:v>0.60763097949886102</c:v>
                </c:pt>
                <c:pt idx="2">
                  <c:v>0.47779043280182232</c:v>
                </c:pt>
                <c:pt idx="3">
                  <c:v>9.9658314350797264E-2</c:v>
                </c:pt>
                <c:pt idx="4">
                  <c:v>0.26936218678815488</c:v>
                </c:pt>
                <c:pt idx="5">
                  <c:v>8.9977220956719811E-2</c:v>
                </c:pt>
                <c:pt idx="6">
                  <c:v>0.15888382687927108</c:v>
                </c:pt>
                <c:pt idx="7">
                  <c:v>0.16742596810933941</c:v>
                </c:pt>
              </c:numCache>
            </c:numRef>
          </c:val>
          <c:extLst>
            <c:ext xmlns:c16="http://schemas.microsoft.com/office/drawing/2014/chart" uri="{C3380CC4-5D6E-409C-BE32-E72D297353CC}">
              <c16:uniqueId val="{00000000-8AF2-43C5-BAD8-2D7BA0C81A45}"/>
            </c:ext>
          </c:extLst>
        </c:ser>
        <c:ser>
          <c:idx val="1"/>
          <c:order val="1"/>
          <c:tx>
            <c:strRef>
              <c:f>'F93'!$A$15</c:f>
              <c:strCache>
                <c:ptCount val="1"/>
                <c:pt idx="0">
                  <c:v>20-49 employees</c:v>
                </c:pt>
              </c:strCache>
            </c:strRef>
          </c:tx>
          <c:spPr>
            <a:solidFill>
              <a:srgbClr val="4298B5">
                <a:lumMod val="60000"/>
                <a:lumOff val="40000"/>
              </a:srgbClr>
            </a:solidFill>
            <a:ln>
              <a:noFill/>
            </a:ln>
            <a:effectLst/>
          </c:spPr>
          <c:invertIfNegative val="0"/>
          <c:cat>
            <c:strRef>
              <c:f>'F93'!$B$13:$I$13</c:f>
              <c:strCache>
                <c:ptCount val="8"/>
                <c:pt idx="0">
                  <c:v>Overseas visits and/or trade fairs</c:v>
                </c:pt>
                <c:pt idx="1">
                  <c:v>Word of mouth from existing customers</c:v>
                </c:pt>
                <c:pt idx="2">
                  <c:v>Business's own website</c:v>
                </c:pt>
                <c:pt idx="3">
                  <c:v>Third party online marketplace </c:v>
                </c:pt>
                <c:pt idx="4">
                  <c:v>Other online advertising or social media</c:v>
                </c:pt>
                <c:pt idx="5">
                  <c:v>Other overseas media (eg print or TV)</c:v>
                </c:pt>
                <c:pt idx="6">
                  <c:v>Other</c:v>
                </c:pt>
                <c:pt idx="7">
                  <c:v>No active marketing strategy</c:v>
                </c:pt>
              </c:strCache>
            </c:strRef>
          </c:cat>
          <c:val>
            <c:numRef>
              <c:f>'F93'!$B$15:$I$15</c:f>
              <c:numCache>
                <c:formatCode>0.00</c:formatCode>
                <c:ptCount val="8"/>
                <c:pt idx="0">
                  <c:v>0.45391304347826089</c:v>
                </c:pt>
                <c:pt idx="1">
                  <c:v>0.4956521739130435</c:v>
                </c:pt>
                <c:pt idx="2">
                  <c:v>0.51478260869565218</c:v>
                </c:pt>
                <c:pt idx="3">
                  <c:v>0.10782608695652174</c:v>
                </c:pt>
                <c:pt idx="4">
                  <c:v>0.2417391304347826</c:v>
                </c:pt>
                <c:pt idx="5">
                  <c:v>9.5652173913043481E-2</c:v>
                </c:pt>
                <c:pt idx="6">
                  <c:v>0.18782608695652173</c:v>
                </c:pt>
                <c:pt idx="7">
                  <c:v>0.14260869565217391</c:v>
                </c:pt>
              </c:numCache>
            </c:numRef>
          </c:val>
          <c:extLst>
            <c:ext xmlns:c16="http://schemas.microsoft.com/office/drawing/2014/chart" uri="{C3380CC4-5D6E-409C-BE32-E72D297353CC}">
              <c16:uniqueId val="{00000001-8AF2-43C5-BAD8-2D7BA0C81A45}"/>
            </c:ext>
          </c:extLst>
        </c:ser>
        <c:ser>
          <c:idx val="2"/>
          <c:order val="2"/>
          <c:tx>
            <c:strRef>
              <c:f>'F93'!$A$16</c:f>
              <c:strCache>
                <c:ptCount val="1"/>
                <c:pt idx="0">
                  <c:v>50-99 employees</c:v>
                </c:pt>
              </c:strCache>
            </c:strRef>
          </c:tx>
          <c:spPr>
            <a:solidFill>
              <a:srgbClr val="4298B5">
                <a:lumMod val="40000"/>
                <a:lumOff val="60000"/>
              </a:srgbClr>
            </a:solidFill>
            <a:ln>
              <a:noFill/>
            </a:ln>
            <a:effectLst/>
          </c:spPr>
          <c:invertIfNegative val="0"/>
          <c:cat>
            <c:strRef>
              <c:f>'F93'!$B$13:$I$13</c:f>
              <c:strCache>
                <c:ptCount val="8"/>
                <c:pt idx="0">
                  <c:v>Overseas visits and/or trade fairs</c:v>
                </c:pt>
                <c:pt idx="1">
                  <c:v>Word of mouth from existing customers</c:v>
                </c:pt>
                <c:pt idx="2">
                  <c:v>Business's own website</c:v>
                </c:pt>
                <c:pt idx="3">
                  <c:v>Third party online marketplace </c:v>
                </c:pt>
                <c:pt idx="4">
                  <c:v>Other online advertising or social media</c:v>
                </c:pt>
                <c:pt idx="5">
                  <c:v>Other overseas media (eg print or TV)</c:v>
                </c:pt>
                <c:pt idx="6">
                  <c:v>Other</c:v>
                </c:pt>
                <c:pt idx="7">
                  <c:v>No active marketing strategy</c:v>
                </c:pt>
              </c:strCache>
            </c:strRef>
          </c:cat>
          <c:val>
            <c:numRef>
              <c:f>'F93'!$B$16:$I$16</c:f>
              <c:numCache>
                <c:formatCode>0.00</c:formatCode>
                <c:ptCount val="8"/>
                <c:pt idx="0">
                  <c:v>0.49794238683127573</c:v>
                </c:pt>
                <c:pt idx="1">
                  <c:v>0.51851851851851849</c:v>
                </c:pt>
                <c:pt idx="2">
                  <c:v>0.54320987654320985</c:v>
                </c:pt>
                <c:pt idx="3">
                  <c:v>7.8189300411522639E-2</c:v>
                </c:pt>
                <c:pt idx="4">
                  <c:v>0.21810699588477367</c:v>
                </c:pt>
                <c:pt idx="5">
                  <c:v>0.13580246913580246</c:v>
                </c:pt>
                <c:pt idx="6">
                  <c:v>0.2139917695473251</c:v>
                </c:pt>
                <c:pt idx="7">
                  <c:v>0.13991769547325103</c:v>
                </c:pt>
              </c:numCache>
            </c:numRef>
          </c:val>
          <c:extLst>
            <c:ext xmlns:c16="http://schemas.microsoft.com/office/drawing/2014/chart" uri="{C3380CC4-5D6E-409C-BE32-E72D297353CC}">
              <c16:uniqueId val="{00000002-8AF2-43C5-BAD8-2D7BA0C81A45}"/>
            </c:ext>
          </c:extLst>
        </c:ser>
        <c:ser>
          <c:idx val="3"/>
          <c:order val="3"/>
          <c:tx>
            <c:strRef>
              <c:f>'F93'!$A$17</c:f>
              <c:strCache>
                <c:ptCount val="1"/>
                <c:pt idx="0">
                  <c:v>100+ employees</c:v>
                </c:pt>
              </c:strCache>
            </c:strRef>
          </c:tx>
          <c:spPr>
            <a:solidFill>
              <a:srgbClr val="4298B5">
                <a:lumMod val="20000"/>
                <a:lumOff val="80000"/>
              </a:srgbClr>
            </a:solidFill>
            <a:ln>
              <a:noFill/>
            </a:ln>
            <a:effectLst/>
          </c:spPr>
          <c:invertIfNegative val="0"/>
          <c:cat>
            <c:strRef>
              <c:f>'F93'!$B$13:$I$13</c:f>
              <c:strCache>
                <c:ptCount val="8"/>
                <c:pt idx="0">
                  <c:v>Overseas visits and/or trade fairs</c:v>
                </c:pt>
                <c:pt idx="1">
                  <c:v>Word of mouth from existing customers</c:v>
                </c:pt>
                <c:pt idx="2">
                  <c:v>Business's own website</c:v>
                </c:pt>
                <c:pt idx="3">
                  <c:v>Third party online marketplace </c:v>
                </c:pt>
                <c:pt idx="4">
                  <c:v>Other online advertising or social media</c:v>
                </c:pt>
                <c:pt idx="5">
                  <c:v>Other overseas media (eg print or TV)</c:v>
                </c:pt>
                <c:pt idx="6">
                  <c:v>Other</c:v>
                </c:pt>
                <c:pt idx="7">
                  <c:v>No active marketing strategy</c:v>
                </c:pt>
              </c:strCache>
            </c:strRef>
          </c:cat>
          <c:val>
            <c:numRef>
              <c:f>'F93'!$B$17:$I$17</c:f>
              <c:numCache>
                <c:formatCode>0.00</c:formatCode>
                <c:ptCount val="8"/>
                <c:pt idx="0">
                  <c:v>0.55111111111111111</c:v>
                </c:pt>
                <c:pt idx="1">
                  <c:v>0.51555555555555554</c:v>
                </c:pt>
                <c:pt idx="2">
                  <c:v>0.50666666666666671</c:v>
                </c:pt>
                <c:pt idx="3">
                  <c:v>0.10666666666666667</c:v>
                </c:pt>
                <c:pt idx="4">
                  <c:v>0.24444444444444444</c:v>
                </c:pt>
                <c:pt idx="5">
                  <c:v>0.18222222222222223</c:v>
                </c:pt>
                <c:pt idx="6">
                  <c:v>0.22222222222222221</c:v>
                </c:pt>
                <c:pt idx="7">
                  <c:v>0.16</c:v>
                </c:pt>
              </c:numCache>
            </c:numRef>
          </c:val>
          <c:extLst>
            <c:ext xmlns:c16="http://schemas.microsoft.com/office/drawing/2014/chart" uri="{C3380CC4-5D6E-409C-BE32-E72D297353CC}">
              <c16:uniqueId val="{00000003-8AF2-43C5-BAD8-2D7BA0C81A45}"/>
            </c:ext>
          </c:extLst>
        </c:ser>
        <c:dLbls>
          <c:showLegendKey val="0"/>
          <c:showVal val="0"/>
          <c:showCatName val="0"/>
          <c:showSerName val="0"/>
          <c:showPercent val="0"/>
          <c:showBubbleSize val="0"/>
        </c:dLbls>
        <c:gapWidth val="219"/>
        <c:overlap val="-27"/>
        <c:axId val="786770528"/>
        <c:axId val="786765936"/>
        <c:extLst>
          <c:ext xmlns:c15="http://schemas.microsoft.com/office/drawing/2012/chart" uri="{02D57815-91ED-43cb-92C2-25804820EDAC}">
            <c15:filteredBarSeries>
              <c15:ser>
                <c:idx val="4"/>
                <c:order val="4"/>
                <c:tx>
                  <c:strRef>
                    <c:extLst>
                      <c:ext uri="{02D57815-91ED-43cb-92C2-25804820EDAC}">
                        <c15:formulaRef>
                          <c15:sqref>'F93'!$A$18</c15:sqref>
                        </c15:formulaRef>
                      </c:ext>
                    </c:extLst>
                    <c:strCache>
                      <c:ptCount val="1"/>
                      <c:pt idx="0">
                        <c:v>Overall</c:v>
                      </c:pt>
                    </c:strCache>
                  </c:strRef>
                </c:tx>
                <c:spPr>
                  <a:solidFill>
                    <a:srgbClr val="4298B5">
                      <a:lumMod val="75000"/>
                    </a:srgbClr>
                  </a:solidFill>
                  <a:ln>
                    <a:noFill/>
                  </a:ln>
                  <a:effectLst/>
                </c:spPr>
                <c:invertIfNegative val="0"/>
                <c:cat>
                  <c:strRef>
                    <c:extLst>
                      <c:ext uri="{02D57815-91ED-43cb-92C2-25804820EDAC}">
                        <c15:formulaRef>
                          <c15:sqref>'F93'!$B$13:$I$13</c15:sqref>
                        </c15:formulaRef>
                      </c:ext>
                    </c:extLst>
                    <c:strCache>
                      <c:ptCount val="8"/>
                      <c:pt idx="0">
                        <c:v>Overseas visits and/or trade fairs</c:v>
                      </c:pt>
                      <c:pt idx="1">
                        <c:v>Word of mouth from existing customers</c:v>
                      </c:pt>
                      <c:pt idx="2">
                        <c:v>Business's own website</c:v>
                      </c:pt>
                      <c:pt idx="3">
                        <c:v>Third party online marketplace </c:v>
                      </c:pt>
                      <c:pt idx="4">
                        <c:v>Other online advertising or social media</c:v>
                      </c:pt>
                      <c:pt idx="5">
                        <c:v>Other overseas media (eg print or TV)</c:v>
                      </c:pt>
                      <c:pt idx="6">
                        <c:v>Other</c:v>
                      </c:pt>
                      <c:pt idx="7">
                        <c:v>No active marketing strategy</c:v>
                      </c:pt>
                    </c:strCache>
                  </c:strRef>
                </c:cat>
                <c:val>
                  <c:numRef>
                    <c:extLst>
                      <c:ext uri="{02D57815-91ED-43cb-92C2-25804820EDAC}">
                        <c15:formulaRef>
                          <c15:sqref>'F93'!$B$18:$I$18</c15:sqref>
                        </c15:formulaRef>
                      </c:ext>
                    </c:extLst>
                    <c:numCache>
                      <c:formatCode>0.00</c:formatCode>
                      <c:ptCount val="8"/>
                      <c:pt idx="0">
                        <c:v>0.38785714285714284</c:v>
                      </c:pt>
                      <c:pt idx="1">
                        <c:v>0.56964285714285712</c:v>
                      </c:pt>
                      <c:pt idx="2">
                        <c:v>0.49357142857142855</c:v>
                      </c:pt>
                      <c:pt idx="3">
                        <c:v>0.10035714285714285</c:v>
                      </c:pt>
                      <c:pt idx="4">
                        <c:v>0.25714285714285712</c:v>
                      </c:pt>
                      <c:pt idx="5">
                        <c:v>0.10249999999999999</c:v>
                      </c:pt>
                      <c:pt idx="6">
                        <c:v>0.17499999999999999</c:v>
                      </c:pt>
                      <c:pt idx="7">
                        <c:v>0.15928571428571428</c:v>
                      </c:pt>
                    </c:numCache>
                  </c:numRef>
                </c:val>
                <c:extLst>
                  <c:ext xmlns:c16="http://schemas.microsoft.com/office/drawing/2014/chart" uri="{C3380CC4-5D6E-409C-BE32-E72D297353CC}">
                    <c16:uniqueId val="{00000004-8AF2-43C5-BAD8-2D7BA0C81A45}"/>
                  </c:ext>
                </c:extLst>
              </c15:ser>
            </c15:filteredBarSeries>
          </c:ext>
        </c:extLst>
      </c:barChart>
      <c:catAx>
        <c:axId val="7867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65936"/>
        <c:crosses val="autoZero"/>
        <c:auto val="1"/>
        <c:lblAlgn val="ctr"/>
        <c:lblOffset val="100"/>
        <c:noMultiLvlLbl val="0"/>
      </c:catAx>
      <c:valAx>
        <c:axId val="78676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NZ"/>
                  <a:t>Percentage of businsses with overseas sales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86770528"/>
        <c:crosses val="autoZero"/>
        <c:crossBetween val="between"/>
      </c:valAx>
      <c:spPr>
        <a:noFill/>
        <a:ln>
          <a:solidFill>
            <a:sysClr val="window" lastClr="FFFFFF">
              <a:lumMod val="85000"/>
            </a:sys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latin typeface="+mn-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9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95.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9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109.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chart" Target="../charts/chart114.xml"/><Relationship Id="rId4" Type="http://schemas.openxmlformats.org/officeDocument/2006/relationships/chart" Target="../charts/chart11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7.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38.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9.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chart" Target="../charts/chart12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151.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image" Target="../media/image7.emf"/></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8.emf"/></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6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4.xml.rels><?xml version="1.0" encoding="UTF-8" standalone="yes"?>
<Relationships xmlns="http://schemas.openxmlformats.org/package/2006/relationships"><Relationship Id="rId1" Type="http://schemas.openxmlformats.org/officeDocument/2006/relationships/image" Target="../media/image9.emf"/></Relationships>
</file>

<file path=xl/drawings/_rels/drawing7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chart" Target="../charts/chart75.xml"/></Relationships>
</file>

<file path=xl/drawings/_rels/drawing88.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chart" Target="../charts/chart7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image" Target="../media/image12.emf"/></Relationships>
</file>

<file path=xl/drawings/_rels/drawing92.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chart" Target="../charts/chart80.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9.xml"/></Relationships>
</file>

<file path=xl/drawings/drawing1.xml><?xml version="1.0" encoding="utf-8"?>
<xdr:wsDr xmlns:xdr="http://schemas.openxmlformats.org/drawingml/2006/spreadsheetDrawing" xmlns:a="http://schemas.openxmlformats.org/drawingml/2006/main">
  <xdr:twoCellAnchor>
    <xdr:from>
      <xdr:col>7</xdr:col>
      <xdr:colOff>209550</xdr:colOff>
      <xdr:row>0</xdr:row>
      <xdr:rowOff>0</xdr:rowOff>
    </xdr:from>
    <xdr:to>
      <xdr:col>17</xdr:col>
      <xdr:colOff>53550</xdr:colOff>
      <xdr:row>19</xdr:row>
      <xdr:rowOff>77655</xdr:rowOff>
    </xdr:to>
    <xdr:graphicFrame macro="">
      <xdr:nvGraphicFramePr>
        <xdr:cNvPr id="3" name="Chart 2">
          <a:extLst>
            <a:ext uri="{FF2B5EF4-FFF2-40B4-BE49-F238E27FC236}">
              <a16:creationId xmlns:a16="http://schemas.microsoft.com/office/drawing/2014/main" id="{204DC0B6-E875-190B-A987-536AF20645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396240</xdr:colOff>
      <xdr:row>1</xdr:row>
      <xdr:rowOff>163830</xdr:rowOff>
    </xdr:from>
    <xdr:to>
      <xdr:col>15</xdr:col>
      <xdr:colOff>0</xdr:colOff>
      <xdr:row>23</xdr:row>
      <xdr:rowOff>114300</xdr:rowOff>
    </xdr:to>
    <xdr:graphicFrame macro="">
      <xdr:nvGraphicFramePr>
        <xdr:cNvPr id="2" name="Chart 1">
          <a:extLst>
            <a:ext uri="{FF2B5EF4-FFF2-40B4-BE49-F238E27FC236}">
              <a16:creationId xmlns:a16="http://schemas.microsoft.com/office/drawing/2014/main" id="{009A58E9-A295-4B98-906A-22026E641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495300</xdr:colOff>
      <xdr:row>61</xdr:row>
      <xdr:rowOff>68580</xdr:rowOff>
    </xdr:from>
    <xdr:to>
      <xdr:col>13</xdr:col>
      <xdr:colOff>396240</xdr:colOff>
      <xdr:row>63</xdr:row>
      <xdr:rowOff>13335</xdr:rowOff>
    </xdr:to>
    <xdr:pic>
      <xdr:nvPicPr>
        <xdr:cNvPr id="3" name="Picture 2">
          <a:extLst>
            <a:ext uri="{FF2B5EF4-FFF2-40B4-BE49-F238E27FC236}">
              <a16:creationId xmlns:a16="http://schemas.microsoft.com/office/drawing/2014/main" id="{2E5A45FC-E7B7-4F86-A550-9C4138D66A1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360" t="3308" r="20561" b="89445"/>
        <a:stretch/>
      </xdr:blipFill>
      <xdr:spPr bwMode="auto">
        <a:xfrm>
          <a:off x="9944100" y="11096625"/>
          <a:ext cx="510540" cy="310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61</xdr:row>
      <xdr:rowOff>106680</xdr:rowOff>
    </xdr:from>
    <xdr:to>
      <xdr:col>13</xdr:col>
      <xdr:colOff>15240</xdr:colOff>
      <xdr:row>63</xdr:row>
      <xdr:rowOff>13335</xdr:rowOff>
    </xdr:to>
    <xdr:pic>
      <xdr:nvPicPr>
        <xdr:cNvPr id="4" name="Picture 3">
          <a:extLst>
            <a:ext uri="{FF2B5EF4-FFF2-40B4-BE49-F238E27FC236}">
              <a16:creationId xmlns:a16="http://schemas.microsoft.com/office/drawing/2014/main" id="{CE34E1CD-2F82-46EC-B07D-4798066F772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9573" t="4545" r="3338" b="89091"/>
        <a:stretch/>
      </xdr:blipFill>
      <xdr:spPr bwMode="auto">
        <a:xfrm>
          <a:off x="9105900" y="11134725"/>
          <a:ext cx="967740" cy="27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348343</xdr:colOff>
      <xdr:row>6</xdr:row>
      <xdr:rowOff>0</xdr:rowOff>
    </xdr:from>
    <xdr:to>
      <xdr:col>18</xdr:col>
      <xdr:colOff>511810</xdr:colOff>
      <xdr:row>34</xdr:row>
      <xdr:rowOff>72482</xdr:rowOff>
    </xdr:to>
    <xdr:graphicFrame macro="">
      <xdr:nvGraphicFramePr>
        <xdr:cNvPr id="2" name="Chart 1">
          <a:extLst>
            <a:ext uri="{FF2B5EF4-FFF2-40B4-BE49-F238E27FC236}">
              <a16:creationId xmlns:a16="http://schemas.microsoft.com/office/drawing/2014/main" id="{4C3F7B9B-49DA-4F75-9F8A-72A8370ED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0.04549</cdr:x>
      <cdr:y>0.89031</cdr:y>
    </cdr:from>
    <cdr:to>
      <cdr:x>0.59622</cdr:x>
      <cdr:y>0.96518</cdr:y>
    </cdr:to>
    <cdr:sp macro="" textlink="">
      <cdr:nvSpPr>
        <cdr:cNvPr id="2" name="TextBox 1">
          <a:extLst xmlns:a="http://schemas.openxmlformats.org/drawingml/2006/main">
            <a:ext uri="{FF2B5EF4-FFF2-40B4-BE49-F238E27FC236}">
              <a16:creationId xmlns:a16="http://schemas.microsoft.com/office/drawing/2014/main" id="{3B019393-1F8E-C760-BD73-F8DBE9EFA605}"/>
            </a:ext>
          </a:extLst>
        </cdr:cNvPr>
        <cdr:cNvSpPr txBox="1"/>
      </cdr:nvSpPr>
      <cdr:spPr>
        <a:xfrm xmlns:a="http://schemas.openxmlformats.org/drawingml/2006/main">
          <a:off x="263055" y="5673573"/>
          <a:ext cx="3184996" cy="477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200" b="1" i="0" u="none" strike="noStrike" kern="1200" baseline="0">
              <a:solidFill>
                <a:sysClr val="windowText" lastClr="000000">
                  <a:lumMod val="65000"/>
                  <a:lumOff val="35000"/>
                </a:sysClr>
              </a:solidFill>
              <a:latin typeface="+mn-lt"/>
              <a:ea typeface="+mn-ea"/>
              <a:cs typeface="+mn-cs"/>
            </a:rPr>
            <a:t>Percentage</a:t>
          </a:r>
          <a:r>
            <a:rPr lang="en-NZ" sz="1200" b="1"/>
            <a:t> </a:t>
          </a:r>
          <a:r>
            <a:rPr lang="en-NZ" sz="1200" b="1" i="0" u="none" strike="noStrike" kern="1200" baseline="0">
              <a:solidFill>
                <a:sysClr val="windowText" lastClr="000000">
                  <a:lumMod val="65000"/>
                  <a:lumOff val="35000"/>
                </a:sysClr>
              </a:solidFill>
              <a:latin typeface="+mn-lt"/>
              <a:ea typeface="+mn-ea"/>
              <a:cs typeface="+mn-cs"/>
            </a:rPr>
            <a:t>of</a:t>
          </a:r>
          <a:r>
            <a:rPr lang="en-NZ" sz="1200" b="1" baseline="0"/>
            <a:t> </a:t>
          </a:r>
          <a:r>
            <a:rPr lang="en-NZ" sz="1200" b="1" i="0" u="none" strike="noStrike" kern="1200" baseline="0">
              <a:solidFill>
                <a:sysClr val="windowText" lastClr="000000">
                  <a:lumMod val="65000"/>
                  <a:lumOff val="35000"/>
                </a:sysClr>
              </a:solidFill>
              <a:latin typeface="+mn-lt"/>
              <a:ea typeface="+mn-ea"/>
              <a:cs typeface="+mn-cs"/>
            </a:rPr>
            <a:t>sales</a:t>
          </a:r>
          <a:r>
            <a:rPr lang="en-NZ" sz="1200" b="1" baseline="0"/>
            <a:t> </a:t>
          </a:r>
          <a:r>
            <a:rPr lang="en-NZ" sz="1200" b="1" i="0" u="none" strike="noStrike" kern="1200" baseline="0">
              <a:solidFill>
                <a:sysClr val="windowText" lastClr="000000">
                  <a:lumMod val="65000"/>
                  <a:lumOff val="35000"/>
                </a:sysClr>
              </a:solidFill>
              <a:latin typeface="+mn-lt"/>
              <a:ea typeface="+mn-ea"/>
              <a:cs typeface="+mn-cs"/>
            </a:rPr>
            <a:t>from</a:t>
          </a:r>
          <a:r>
            <a:rPr lang="en-NZ" sz="1200" b="1" baseline="0"/>
            <a:t> </a:t>
          </a:r>
          <a:r>
            <a:rPr lang="en-NZ" sz="1200" b="1" i="0" u="none" strike="noStrike" kern="1200" baseline="0">
              <a:solidFill>
                <a:sysClr val="windowText" lastClr="000000">
                  <a:lumMod val="65000"/>
                  <a:lumOff val="35000"/>
                </a:sysClr>
              </a:solidFill>
              <a:latin typeface="+mn-lt"/>
              <a:ea typeface="+mn-ea"/>
              <a:cs typeface="+mn-cs"/>
            </a:rPr>
            <a:t>exports</a:t>
          </a:r>
        </a:p>
      </cdr:txBody>
    </cdr:sp>
  </cdr:relSizeAnchor>
</c:userShapes>
</file>

<file path=xl/drawings/drawing102.xml><?xml version="1.0" encoding="utf-8"?>
<xdr:wsDr xmlns:xdr="http://schemas.openxmlformats.org/drawingml/2006/spreadsheetDrawing" xmlns:a="http://schemas.openxmlformats.org/drawingml/2006/main">
  <xdr:twoCellAnchor>
    <xdr:from>
      <xdr:col>7</xdr:col>
      <xdr:colOff>517523</xdr:colOff>
      <xdr:row>6</xdr:row>
      <xdr:rowOff>120967</xdr:rowOff>
    </xdr:from>
    <xdr:to>
      <xdr:col>19</xdr:col>
      <xdr:colOff>175785</xdr:colOff>
      <xdr:row>28</xdr:row>
      <xdr:rowOff>126865</xdr:rowOff>
    </xdr:to>
    <xdr:graphicFrame macro="">
      <xdr:nvGraphicFramePr>
        <xdr:cNvPr id="2" name="Chart 1">
          <a:extLst>
            <a:ext uri="{FF2B5EF4-FFF2-40B4-BE49-F238E27FC236}">
              <a16:creationId xmlns:a16="http://schemas.microsoft.com/office/drawing/2014/main" id="{8380A8EE-5EC8-4D39-8C21-8578F2FF5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0.01066</cdr:x>
      <cdr:y>0.89097</cdr:y>
    </cdr:from>
    <cdr:to>
      <cdr:x>0.35961</cdr:x>
      <cdr:y>0.97366</cdr:y>
    </cdr:to>
    <cdr:sp macro="" textlink="">
      <cdr:nvSpPr>
        <cdr:cNvPr id="2" name="TextBox 1">
          <a:extLst xmlns:a="http://schemas.openxmlformats.org/drawingml/2006/main">
            <a:ext uri="{FF2B5EF4-FFF2-40B4-BE49-F238E27FC236}">
              <a16:creationId xmlns:a16="http://schemas.microsoft.com/office/drawing/2014/main" id="{1D73451C-0A3F-9CA2-6248-2BD842CE1D2C}"/>
            </a:ext>
          </a:extLst>
        </cdr:cNvPr>
        <cdr:cNvSpPr txBox="1"/>
      </cdr:nvSpPr>
      <cdr:spPr>
        <a:xfrm xmlns:a="http://schemas.openxmlformats.org/drawingml/2006/main">
          <a:off x="61845" y="3917544"/>
          <a:ext cx="2024569" cy="3635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000" b="0" i="0" u="none" strike="noStrike" kern="1200" baseline="0">
              <a:solidFill>
                <a:sysClr val="windowText" lastClr="000000">
                  <a:lumMod val="65000"/>
                  <a:lumOff val="35000"/>
                </a:sysClr>
              </a:solidFill>
              <a:latin typeface="AvenirMaoriLight" panose="020B0402020203020204" pitchFamily="34" charset="0"/>
              <a:ea typeface="+mn-ea"/>
              <a:cs typeface="+mn-cs"/>
            </a:rPr>
            <a:t>Percentage</a:t>
          </a:r>
          <a:r>
            <a:rPr lang="en-NZ" sz="900" b="1"/>
            <a:t> </a:t>
          </a:r>
          <a:r>
            <a:rPr lang="en-NZ" sz="1000" b="0" i="0" u="none" strike="noStrike" kern="1200" baseline="0">
              <a:solidFill>
                <a:sysClr val="windowText" lastClr="000000">
                  <a:lumMod val="65000"/>
                  <a:lumOff val="35000"/>
                </a:sysClr>
              </a:solidFill>
              <a:latin typeface="AvenirMaoriLight" panose="020B0402020203020204" pitchFamily="34" charset="0"/>
              <a:ea typeface="+mn-ea"/>
              <a:cs typeface="+mn-cs"/>
            </a:rPr>
            <a:t>of</a:t>
          </a:r>
          <a:r>
            <a:rPr lang="en-NZ" sz="900" b="1" baseline="0"/>
            <a:t> </a:t>
          </a:r>
          <a:r>
            <a:rPr lang="en-NZ" sz="1000" b="0" i="0" u="none" strike="noStrike" kern="1200" baseline="0">
              <a:solidFill>
                <a:sysClr val="windowText" lastClr="000000">
                  <a:lumMod val="65000"/>
                  <a:lumOff val="35000"/>
                </a:sysClr>
              </a:solidFill>
              <a:latin typeface="AvenirMaoriLight" panose="020B0402020203020204" pitchFamily="34" charset="0"/>
              <a:ea typeface="+mn-ea"/>
              <a:cs typeface="+mn-cs"/>
            </a:rPr>
            <a:t>sales</a:t>
          </a:r>
          <a:r>
            <a:rPr lang="en-NZ" sz="900" b="1" baseline="0"/>
            <a:t> </a:t>
          </a:r>
          <a:r>
            <a:rPr lang="en-NZ" sz="1000" b="0" i="0" u="none" strike="noStrike" kern="1200" baseline="0">
              <a:solidFill>
                <a:sysClr val="windowText" lastClr="000000">
                  <a:lumMod val="65000"/>
                  <a:lumOff val="35000"/>
                </a:sysClr>
              </a:solidFill>
              <a:latin typeface="AvenirMaoriLight" panose="020B0402020203020204" pitchFamily="34" charset="0"/>
              <a:ea typeface="+mn-ea"/>
              <a:cs typeface="+mn-cs"/>
            </a:rPr>
            <a:t>from</a:t>
          </a:r>
          <a:r>
            <a:rPr lang="en-NZ" sz="900" b="1" baseline="0"/>
            <a:t> </a:t>
          </a:r>
          <a:r>
            <a:rPr lang="en-NZ" sz="1000" b="0" i="0" u="none" strike="noStrike" kern="1200" baseline="0">
              <a:solidFill>
                <a:sysClr val="windowText" lastClr="000000">
                  <a:lumMod val="65000"/>
                  <a:lumOff val="35000"/>
                </a:sysClr>
              </a:solidFill>
              <a:latin typeface="AvenirMaoriLight" panose="020B0402020203020204" pitchFamily="34" charset="0"/>
              <a:ea typeface="+mn-ea"/>
              <a:cs typeface="+mn-cs"/>
            </a:rPr>
            <a:t>exports</a:t>
          </a:r>
        </a:p>
      </cdr:txBody>
    </cdr:sp>
  </cdr:relSizeAnchor>
  <cdr:relSizeAnchor xmlns:cdr="http://schemas.openxmlformats.org/drawingml/2006/chartDrawing">
    <cdr:from>
      <cdr:x>0.07986</cdr:x>
      <cdr:y>0.01048</cdr:y>
    </cdr:from>
    <cdr:to>
      <cdr:x>0.42882</cdr:x>
      <cdr:y>0.06244</cdr:y>
    </cdr:to>
    <cdr:sp macro="" textlink="">
      <cdr:nvSpPr>
        <cdr:cNvPr id="4" name="TextBox 1">
          <a:extLst xmlns:a="http://schemas.openxmlformats.org/drawingml/2006/main">
            <a:ext uri="{FF2B5EF4-FFF2-40B4-BE49-F238E27FC236}">
              <a16:creationId xmlns:a16="http://schemas.microsoft.com/office/drawing/2014/main" id="{731D5A25-765D-7B6F-DE54-7F1B87B7C04A}"/>
            </a:ext>
          </a:extLst>
        </cdr:cNvPr>
        <cdr:cNvSpPr txBox="1"/>
      </cdr:nvSpPr>
      <cdr:spPr>
        <a:xfrm xmlns:a="http://schemas.openxmlformats.org/drawingml/2006/main">
          <a:off x="475095" y="42141"/>
          <a:ext cx="2075856" cy="20897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t>Manufacturing</a:t>
          </a:r>
        </a:p>
      </cdr:txBody>
    </cdr:sp>
  </cdr:relSizeAnchor>
  <cdr:relSizeAnchor xmlns:cdr="http://schemas.openxmlformats.org/drawingml/2006/chartDrawing">
    <cdr:from>
      <cdr:x>0.00231</cdr:x>
      <cdr:y>0.47891</cdr:y>
    </cdr:from>
    <cdr:to>
      <cdr:x>0.42809</cdr:x>
      <cdr:y>0.53087</cdr:y>
    </cdr:to>
    <cdr:sp macro="" textlink="">
      <cdr:nvSpPr>
        <cdr:cNvPr id="5" name="TextBox 1">
          <a:extLst xmlns:a="http://schemas.openxmlformats.org/drawingml/2006/main">
            <a:ext uri="{FF2B5EF4-FFF2-40B4-BE49-F238E27FC236}">
              <a16:creationId xmlns:a16="http://schemas.microsoft.com/office/drawing/2014/main" id="{CB542F21-5B48-1AD3-0980-5C92D5BD151F}"/>
            </a:ext>
          </a:extLst>
        </cdr:cNvPr>
        <cdr:cNvSpPr txBox="1"/>
      </cdr:nvSpPr>
      <cdr:spPr>
        <a:xfrm xmlns:a="http://schemas.openxmlformats.org/drawingml/2006/main">
          <a:off x="13736" y="1919487"/>
          <a:ext cx="2526738" cy="20824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t>Wholesale trade</a:t>
          </a:r>
        </a:p>
      </cdr:txBody>
    </cdr:sp>
  </cdr:relSizeAnchor>
  <cdr:relSizeAnchor xmlns:cdr="http://schemas.openxmlformats.org/drawingml/2006/chartDrawing">
    <cdr:from>
      <cdr:x>0</cdr:x>
      <cdr:y>0.60792</cdr:y>
    </cdr:from>
    <cdr:to>
      <cdr:x>0.42577</cdr:x>
      <cdr:y>0.65988</cdr:y>
    </cdr:to>
    <cdr:sp macro="" textlink="">
      <cdr:nvSpPr>
        <cdr:cNvPr id="6" name="TextBox 1">
          <a:extLst xmlns:a="http://schemas.openxmlformats.org/drawingml/2006/main">
            <a:ext uri="{FF2B5EF4-FFF2-40B4-BE49-F238E27FC236}">
              <a16:creationId xmlns:a16="http://schemas.microsoft.com/office/drawing/2014/main" id="{8471D11F-637D-D055-C873-A4F6A7ADC779}"/>
            </a:ext>
          </a:extLst>
        </cdr:cNvPr>
        <cdr:cNvSpPr txBox="1"/>
      </cdr:nvSpPr>
      <cdr:spPr>
        <a:xfrm xmlns:a="http://schemas.openxmlformats.org/drawingml/2006/main">
          <a:off x="0" y="2436567"/>
          <a:ext cx="2526738" cy="20824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t>Professional, scientific, and technical services</a:t>
          </a:r>
        </a:p>
      </cdr:txBody>
    </cdr:sp>
  </cdr:relSizeAnchor>
  <cdr:relSizeAnchor xmlns:cdr="http://schemas.openxmlformats.org/drawingml/2006/chartDrawing">
    <cdr:from>
      <cdr:x>0.42973</cdr:x>
      <cdr:y>0.4866</cdr:y>
    </cdr:from>
    <cdr:to>
      <cdr:x>1</cdr:x>
      <cdr:y>0.4866</cdr:y>
    </cdr:to>
    <cdr:cxnSp macro="">
      <cdr:nvCxnSpPr>
        <cdr:cNvPr id="8" name="Straight Connector 7">
          <a:extLst xmlns:a="http://schemas.openxmlformats.org/drawingml/2006/main">
            <a:ext uri="{FF2B5EF4-FFF2-40B4-BE49-F238E27FC236}">
              <a16:creationId xmlns:a16="http://schemas.microsoft.com/office/drawing/2014/main" id="{F1FD929B-36B9-3691-3434-ED040B0B8253}"/>
            </a:ext>
          </a:extLst>
        </cdr:cNvPr>
        <cdr:cNvCxnSpPr/>
      </cdr:nvCxnSpPr>
      <cdr:spPr>
        <a:xfrm xmlns:a="http://schemas.openxmlformats.org/drawingml/2006/main">
          <a:off x="2549906" y="1951089"/>
          <a:ext cx="3382911" cy="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0.42973</cdr:x>
      <cdr:y>0.61574</cdr:y>
    </cdr:from>
    <cdr:to>
      <cdr:x>1</cdr:x>
      <cdr:y>0.61574</cdr:y>
    </cdr:to>
    <cdr:cxnSp macro="">
      <cdr:nvCxnSpPr>
        <cdr:cNvPr id="9" name="Straight Connector 8">
          <a:extLst xmlns:a="http://schemas.openxmlformats.org/drawingml/2006/main">
            <a:ext uri="{FF2B5EF4-FFF2-40B4-BE49-F238E27FC236}">
              <a16:creationId xmlns:a16="http://schemas.microsoft.com/office/drawing/2014/main" id="{45A27834-EFEC-A16B-2A33-73A568F4855C}"/>
            </a:ext>
          </a:extLst>
        </cdr:cNvPr>
        <cdr:cNvCxnSpPr/>
      </cdr:nvCxnSpPr>
      <cdr:spPr>
        <a:xfrm xmlns:a="http://schemas.openxmlformats.org/drawingml/2006/main">
          <a:off x="2549162" y="2468921"/>
          <a:ext cx="3382911" cy="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0.42973</cdr:x>
      <cdr:y>0.76251</cdr:y>
    </cdr:from>
    <cdr:to>
      <cdr:x>1</cdr:x>
      <cdr:y>0.76251</cdr:y>
    </cdr:to>
    <cdr:cxnSp macro="">
      <cdr:nvCxnSpPr>
        <cdr:cNvPr id="10" name="Straight Connector 9">
          <a:extLst xmlns:a="http://schemas.openxmlformats.org/drawingml/2006/main">
            <a:ext uri="{FF2B5EF4-FFF2-40B4-BE49-F238E27FC236}">
              <a16:creationId xmlns:a16="http://schemas.microsoft.com/office/drawing/2014/main" id="{1E69146A-F95C-2AD0-0D5A-C9BD967683B2}"/>
            </a:ext>
          </a:extLst>
        </cdr:cNvPr>
        <cdr:cNvCxnSpPr/>
      </cdr:nvCxnSpPr>
      <cdr:spPr>
        <a:xfrm xmlns:a="http://schemas.openxmlformats.org/drawingml/2006/main">
          <a:off x="2549162" y="3057423"/>
          <a:ext cx="3382911" cy="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0.00028</cdr:x>
      <cdr:y>0.77896</cdr:y>
    </cdr:from>
    <cdr:to>
      <cdr:x>0.42605</cdr:x>
      <cdr:y>0.83092</cdr:y>
    </cdr:to>
    <cdr:sp macro="" textlink="">
      <cdr:nvSpPr>
        <cdr:cNvPr id="11" name="TextBox 1">
          <a:extLst xmlns:a="http://schemas.openxmlformats.org/drawingml/2006/main">
            <a:ext uri="{FF2B5EF4-FFF2-40B4-BE49-F238E27FC236}">
              <a16:creationId xmlns:a16="http://schemas.microsoft.com/office/drawing/2014/main" id="{A5B5BB6C-DCD0-A303-5713-2C0806986CF0}"/>
            </a:ext>
          </a:extLst>
        </cdr:cNvPr>
        <cdr:cNvSpPr txBox="1"/>
      </cdr:nvSpPr>
      <cdr:spPr>
        <a:xfrm xmlns:a="http://schemas.openxmlformats.org/drawingml/2006/main">
          <a:off x="1639" y="3123380"/>
          <a:ext cx="2525717" cy="208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t>Total</a:t>
          </a:r>
        </a:p>
      </cdr:txBody>
    </cdr:sp>
  </cdr:relSizeAnchor>
</c:userShapes>
</file>

<file path=xl/drawings/drawing104.xml><?xml version="1.0" encoding="utf-8"?>
<xdr:wsDr xmlns:xdr="http://schemas.openxmlformats.org/drawingml/2006/spreadsheetDrawing" xmlns:a="http://schemas.openxmlformats.org/drawingml/2006/main">
  <xdr:twoCellAnchor>
    <xdr:from>
      <xdr:col>5</xdr:col>
      <xdr:colOff>476250</xdr:colOff>
      <xdr:row>6</xdr:row>
      <xdr:rowOff>149678</xdr:rowOff>
    </xdr:from>
    <xdr:to>
      <xdr:col>18</xdr:col>
      <xdr:colOff>462643</xdr:colOff>
      <xdr:row>32</xdr:row>
      <xdr:rowOff>163286</xdr:rowOff>
    </xdr:to>
    <xdr:graphicFrame macro="">
      <xdr:nvGraphicFramePr>
        <xdr:cNvPr id="2" name="Chart 3">
          <a:extLst>
            <a:ext uri="{FF2B5EF4-FFF2-40B4-BE49-F238E27FC236}">
              <a16:creationId xmlns:a16="http://schemas.microsoft.com/office/drawing/2014/main" id="{FA669A42-558E-42B8-9DFC-C8014B14E4E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494347</xdr:colOff>
      <xdr:row>8</xdr:row>
      <xdr:rowOff>2857</xdr:rowOff>
    </xdr:from>
    <xdr:to>
      <xdr:col>14</xdr:col>
      <xdr:colOff>338347</xdr:colOff>
      <xdr:row>26</xdr:row>
      <xdr:rowOff>170047</xdr:rowOff>
    </xdr:to>
    <xdr:graphicFrame macro="">
      <xdr:nvGraphicFramePr>
        <xdr:cNvPr id="2" name="Chart 1">
          <a:extLst>
            <a:ext uri="{FF2B5EF4-FFF2-40B4-BE49-F238E27FC236}">
              <a16:creationId xmlns:a16="http://schemas.microsoft.com/office/drawing/2014/main" id="{F0D768AE-B712-4B7F-A193-042018DC2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285750</xdr:colOff>
      <xdr:row>27</xdr:row>
      <xdr:rowOff>81642</xdr:rowOff>
    </xdr:from>
    <xdr:to>
      <xdr:col>14</xdr:col>
      <xdr:colOff>131144</xdr:colOff>
      <xdr:row>46</xdr:row>
      <xdr:rowOff>59094</xdr:rowOff>
    </xdr:to>
    <xdr:pic>
      <xdr:nvPicPr>
        <xdr:cNvPr id="3" name="Picture 2">
          <a:extLst>
            <a:ext uri="{FF2B5EF4-FFF2-40B4-BE49-F238E27FC236}">
              <a16:creationId xmlns:a16="http://schemas.microsoft.com/office/drawing/2014/main" id="{DE9180B6-C57C-45DF-98B4-C2F382885A63}"/>
            </a:ext>
          </a:extLst>
        </xdr:cNvPr>
        <xdr:cNvPicPr>
          <a:picLocks noChangeAspect="1"/>
        </xdr:cNvPicPr>
      </xdr:nvPicPr>
      <xdr:blipFill>
        <a:blip xmlns:r="http://schemas.openxmlformats.org/officeDocument/2006/relationships" r:embed="rId2"/>
        <a:stretch>
          <a:fillRect/>
        </a:stretch>
      </xdr:blipFill>
      <xdr:spPr>
        <a:xfrm>
          <a:off x="3453765" y="4969872"/>
          <a:ext cx="5949014" cy="3410262"/>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408214</xdr:colOff>
      <xdr:row>5</xdr:row>
      <xdr:rowOff>2721</xdr:rowOff>
    </xdr:from>
    <xdr:to>
      <xdr:col>18</xdr:col>
      <xdr:colOff>225000</xdr:colOff>
      <xdr:row>23</xdr:row>
      <xdr:rowOff>173721</xdr:rowOff>
    </xdr:to>
    <xdr:graphicFrame macro="">
      <xdr:nvGraphicFramePr>
        <xdr:cNvPr id="2" name="Chart 1">
          <a:extLst>
            <a:ext uri="{FF2B5EF4-FFF2-40B4-BE49-F238E27FC236}">
              <a16:creationId xmlns:a16="http://schemas.microsoft.com/office/drawing/2014/main" id="{3BD79FAE-C919-43B6-9026-06A899CE7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15</xdr:col>
      <xdr:colOff>527958</xdr:colOff>
      <xdr:row>6</xdr:row>
      <xdr:rowOff>1361</xdr:rowOff>
    </xdr:from>
    <xdr:to>
      <xdr:col>25</xdr:col>
      <xdr:colOff>371958</xdr:colOff>
      <xdr:row>24</xdr:row>
      <xdr:rowOff>166918</xdr:rowOff>
    </xdr:to>
    <xdr:graphicFrame macro="">
      <xdr:nvGraphicFramePr>
        <xdr:cNvPr id="2" name="Chart 1">
          <a:extLst>
            <a:ext uri="{FF2B5EF4-FFF2-40B4-BE49-F238E27FC236}">
              <a16:creationId xmlns:a16="http://schemas.microsoft.com/office/drawing/2014/main" id="{8F04659B-E84C-4E12-B8CF-71548AB19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0</xdr:colOff>
      <xdr:row>26</xdr:row>
      <xdr:rowOff>0</xdr:rowOff>
    </xdr:from>
    <xdr:to>
      <xdr:col>25</xdr:col>
      <xdr:colOff>467515</xdr:colOff>
      <xdr:row>44</xdr:row>
      <xdr:rowOff>165665</xdr:rowOff>
    </xdr:to>
    <xdr:pic>
      <xdr:nvPicPr>
        <xdr:cNvPr id="3" name="Picture 2">
          <a:extLst>
            <a:ext uri="{FF2B5EF4-FFF2-40B4-BE49-F238E27FC236}">
              <a16:creationId xmlns:a16="http://schemas.microsoft.com/office/drawing/2014/main" id="{88BDE015-316E-4A10-B48D-3C0CFF2C3796}"/>
            </a:ext>
          </a:extLst>
        </xdr:cNvPr>
        <xdr:cNvPicPr>
          <a:picLocks noChangeAspect="1"/>
        </xdr:cNvPicPr>
      </xdr:nvPicPr>
      <xdr:blipFill>
        <a:blip xmlns:r="http://schemas.openxmlformats.org/officeDocument/2006/relationships" r:embed="rId2"/>
        <a:stretch>
          <a:fillRect/>
        </a:stretch>
      </xdr:blipFill>
      <xdr:spPr>
        <a:xfrm>
          <a:off x="10086975" y="4705350"/>
          <a:ext cx="5952010" cy="342131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11206</xdr:colOff>
      <xdr:row>45</xdr:row>
      <xdr:rowOff>123265</xdr:rowOff>
    </xdr:from>
    <xdr:to>
      <xdr:col>20</xdr:col>
      <xdr:colOff>515327</xdr:colOff>
      <xdr:row>69</xdr:row>
      <xdr:rowOff>100853</xdr:rowOff>
    </xdr:to>
    <xdr:graphicFrame macro="">
      <xdr:nvGraphicFramePr>
        <xdr:cNvPr id="2" name="Chart 1">
          <a:extLst>
            <a:ext uri="{FF2B5EF4-FFF2-40B4-BE49-F238E27FC236}">
              <a16:creationId xmlns:a16="http://schemas.microsoft.com/office/drawing/2014/main" id="{7086A9D1-E063-484B-BFEE-6C54EF064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307039</xdr:colOff>
      <xdr:row>6</xdr:row>
      <xdr:rowOff>1119</xdr:rowOff>
    </xdr:from>
    <xdr:to>
      <xdr:col>18</xdr:col>
      <xdr:colOff>284627</xdr:colOff>
      <xdr:row>24</xdr:row>
      <xdr:rowOff>89647</xdr:rowOff>
    </xdr:to>
    <xdr:graphicFrame macro="">
      <xdr:nvGraphicFramePr>
        <xdr:cNvPr id="3" name="Chart 2">
          <a:extLst>
            <a:ext uri="{FF2B5EF4-FFF2-40B4-BE49-F238E27FC236}">
              <a16:creationId xmlns:a16="http://schemas.microsoft.com/office/drawing/2014/main" id="{B499F093-29FE-4DB7-8B2C-61CEA1E7B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10</xdr:col>
      <xdr:colOff>459442</xdr:colOff>
      <xdr:row>6</xdr:row>
      <xdr:rowOff>69476</xdr:rowOff>
    </xdr:from>
    <xdr:to>
      <xdr:col>25</xdr:col>
      <xdr:colOff>353963</xdr:colOff>
      <xdr:row>30</xdr:row>
      <xdr:rowOff>47064</xdr:rowOff>
    </xdr:to>
    <xdr:graphicFrame macro="">
      <xdr:nvGraphicFramePr>
        <xdr:cNvPr id="2" name="Chart 1">
          <a:extLst>
            <a:ext uri="{FF2B5EF4-FFF2-40B4-BE49-F238E27FC236}">
              <a16:creationId xmlns:a16="http://schemas.microsoft.com/office/drawing/2014/main" id="{CA279524-C6A9-4B24-BB38-EA30DE5F0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33</xdr:row>
      <xdr:rowOff>0</xdr:rowOff>
    </xdr:from>
    <xdr:to>
      <xdr:col>25</xdr:col>
      <xdr:colOff>516298</xdr:colOff>
      <xdr:row>56</xdr:row>
      <xdr:rowOff>150262</xdr:rowOff>
    </xdr:to>
    <xdr:pic>
      <xdr:nvPicPr>
        <xdr:cNvPr id="3" name="Picture 2">
          <a:extLst>
            <a:ext uri="{FF2B5EF4-FFF2-40B4-BE49-F238E27FC236}">
              <a16:creationId xmlns:a16="http://schemas.microsoft.com/office/drawing/2014/main" id="{3699CEA6-87BE-48BB-B9DF-848198E84A42}"/>
            </a:ext>
          </a:extLst>
        </xdr:cNvPr>
        <xdr:cNvPicPr>
          <a:picLocks noChangeAspect="1"/>
        </xdr:cNvPicPr>
      </xdr:nvPicPr>
      <xdr:blipFill>
        <a:blip xmlns:r="http://schemas.openxmlformats.org/officeDocument/2006/relationships" r:embed="rId2"/>
        <a:stretch>
          <a:fillRect/>
        </a:stretch>
      </xdr:blipFill>
      <xdr:spPr>
        <a:xfrm>
          <a:off x="6600825" y="5972175"/>
          <a:ext cx="8921158" cy="43126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129540</xdr:colOff>
      <xdr:row>1</xdr:row>
      <xdr:rowOff>77151</xdr:rowOff>
    </xdr:from>
    <xdr:to>
      <xdr:col>16</xdr:col>
      <xdr:colOff>592454</xdr:colOff>
      <xdr:row>21</xdr:row>
      <xdr:rowOff>55746</xdr:rowOff>
    </xdr:to>
    <xdr:graphicFrame macro="">
      <xdr:nvGraphicFramePr>
        <xdr:cNvPr id="2" name="Chart 1">
          <a:extLst>
            <a:ext uri="{FF2B5EF4-FFF2-40B4-BE49-F238E27FC236}">
              <a16:creationId xmlns:a16="http://schemas.microsoft.com/office/drawing/2014/main" id="{51796D6F-3EE3-46A0-8DB4-86AF8693D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11</xdr:col>
      <xdr:colOff>65563</xdr:colOff>
      <xdr:row>12</xdr:row>
      <xdr:rowOff>179614</xdr:rowOff>
    </xdr:from>
    <xdr:to>
      <xdr:col>22</xdr:col>
      <xdr:colOff>337706</xdr:colOff>
      <xdr:row>35</xdr:row>
      <xdr:rowOff>176893</xdr:rowOff>
    </xdr:to>
    <xdr:graphicFrame macro="">
      <xdr:nvGraphicFramePr>
        <xdr:cNvPr id="2" name="Chart 1">
          <a:extLst>
            <a:ext uri="{FF2B5EF4-FFF2-40B4-BE49-F238E27FC236}">
              <a16:creationId xmlns:a16="http://schemas.microsoft.com/office/drawing/2014/main" id="{4B509A72-D5D2-443A-8E6E-4E6F044CD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14</xdr:col>
      <xdr:colOff>384463</xdr:colOff>
      <xdr:row>7</xdr:row>
      <xdr:rowOff>48020</xdr:rowOff>
    </xdr:from>
    <xdr:to>
      <xdr:col>25</xdr:col>
      <xdr:colOff>238323</xdr:colOff>
      <xdr:row>26</xdr:row>
      <xdr:rowOff>138051</xdr:rowOff>
    </xdr:to>
    <xdr:graphicFrame macro="">
      <xdr:nvGraphicFramePr>
        <xdr:cNvPr id="2" name="Chart 1">
          <a:extLst>
            <a:ext uri="{FF2B5EF4-FFF2-40B4-BE49-F238E27FC236}">
              <a16:creationId xmlns:a16="http://schemas.microsoft.com/office/drawing/2014/main" id="{16A06D50-CAD0-4728-8230-5E8D66EB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12</xdr:col>
      <xdr:colOff>217715</xdr:colOff>
      <xdr:row>6</xdr:row>
      <xdr:rowOff>83002</xdr:rowOff>
    </xdr:from>
    <xdr:to>
      <xdr:col>22</xdr:col>
      <xdr:colOff>189140</xdr:colOff>
      <xdr:row>25</xdr:row>
      <xdr:rowOff>182334</xdr:rowOff>
    </xdr:to>
    <xdr:graphicFrame macro="">
      <xdr:nvGraphicFramePr>
        <xdr:cNvPr id="2" name="Chart 1">
          <a:extLst>
            <a:ext uri="{FF2B5EF4-FFF2-40B4-BE49-F238E27FC236}">
              <a16:creationId xmlns:a16="http://schemas.microsoft.com/office/drawing/2014/main" id="{DB9845C0-B27A-471F-B3A6-EA25598FE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16</xdr:col>
      <xdr:colOff>498967</xdr:colOff>
      <xdr:row>5</xdr:row>
      <xdr:rowOff>38610</xdr:rowOff>
    </xdr:from>
    <xdr:to>
      <xdr:col>26</xdr:col>
      <xdr:colOff>387791</xdr:colOff>
      <xdr:row>24</xdr:row>
      <xdr:rowOff>19109</xdr:rowOff>
    </xdr:to>
    <xdr:graphicFrame macro="">
      <xdr:nvGraphicFramePr>
        <xdr:cNvPr id="2" name="Chart 1">
          <a:extLst>
            <a:ext uri="{FF2B5EF4-FFF2-40B4-BE49-F238E27FC236}">
              <a16:creationId xmlns:a16="http://schemas.microsoft.com/office/drawing/2014/main" id="{7D3FDAC6-036A-4DA0-9570-ECD25E540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8</xdr:col>
      <xdr:colOff>607695</xdr:colOff>
      <xdr:row>10</xdr:row>
      <xdr:rowOff>81914</xdr:rowOff>
    </xdr:from>
    <xdr:to>
      <xdr:col>16</xdr:col>
      <xdr:colOff>302895</xdr:colOff>
      <xdr:row>25</xdr:row>
      <xdr:rowOff>180974</xdr:rowOff>
    </xdr:to>
    <xdr:graphicFrame macro="">
      <xdr:nvGraphicFramePr>
        <xdr:cNvPr id="2" name="Chart 1">
          <a:extLst>
            <a:ext uri="{FF2B5EF4-FFF2-40B4-BE49-F238E27FC236}">
              <a16:creationId xmlns:a16="http://schemas.microsoft.com/office/drawing/2014/main" id="{7697A4A6-A361-494D-A5FE-05A5AE421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244928</xdr:colOff>
      <xdr:row>7</xdr:row>
      <xdr:rowOff>40821</xdr:rowOff>
    </xdr:from>
    <xdr:to>
      <xdr:col>20</xdr:col>
      <xdr:colOff>61713</xdr:colOff>
      <xdr:row>26</xdr:row>
      <xdr:rowOff>21321</xdr:rowOff>
    </xdr:to>
    <xdr:graphicFrame macro="">
      <xdr:nvGraphicFramePr>
        <xdr:cNvPr id="2" name="Chart 1">
          <a:extLst>
            <a:ext uri="{FF2B5EF4-FFF2-40B4-BE49-F238E27FC236}">
              <a16:creationId xmlns:a16="http://schemas.microsoft.com/office/drawing/2014/main" id="{658ECF6D-CC8E-4C48-BA70-E7D28D28C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9</xdr:col>
      <xdr:colOff>222971</xdr:colOff>
      <xdr:row>6</xdr:row>
      <xdr:rowOff>14285</xdr:rowOff>
    </xdr:from>
    <xdr:to>
      <xdr:col>17</xdr:col>
      <xdr:colOff>408709</xdr:colOff>
      <xdr:row>23</xdr:row>
      <xdr:rowOff>2770</xdr:rowOff>
    </xdr:to>
    <xdr:graphicFrame macro="">
      <xdr:nvGraphicFramePr>
        <xdr:cNvPr id="2" name="Chart 1">
          <a:extLst>
            <a:ext uri="{FF2B5EF4-FFF2-40B4-BE49-F238E27FC236}">
              <a16:creationId xmlns:a16="http://schemas.microsoft.com/office/drawing/2014/main" id="{D82C2DDC-9E27-4022-8D19-5DCAF59FA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5</xdr:col>
      <xdr:colOff>549914</xdr:colOff>
      <xdr:row>5</xdr:row>
      <xdr:rowOff>42489</xdr:rowOff>
    </xdr:from>
    <xdr:to>
      <xdr:col>17</xdr:col>
      <xdr:colOff>410935</xdr:colOff>
      <xdr:row>30</xdr:row>
      <xdr:rowOff>111579</xdr:rowOff>
    </xdr:to>
    <xdr:graphicFrame macro="">
      <xdr:nvGraphicFramePr>
        <xdr:cNvPr id="2" name="Chart 3">
          <a:extLst>
            <a:ext uri="{FF2B5EF4-FFF2-40B4-BE49-F238E27FC236}">
              <a16:creationId xmlns:a16="http://schemas.microsoft.com/office/drawing/2014/main" id="{20E535FA-CA8D-418E-8A48-39A031C41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13</xdr:col>
      <xdr:colOff>127223</xdr:colOff>
      <xdr:row>5</xdr:row>
      <xdr:rowOff>144915</xdr:rowOff>
    </xdr:from>
    <xdr:to>
      <xdr:col>28</xdr:col>
      <xdr:colOff>204107</xdr:colOff>
      <xdr:row>29</xdr:row>
      <xdr:rowOff>27215</xdr:rowOff>
    </xdr:to>
    <xdr:graphicFrame macro="">
      <xdr:nvGraphicFramePr>
        <xdr:cNvPr id="2" name="Chart 1">
          <a:extLst>
            <a:ext uri="{FF2B5EF4-FFF2-40B4-BE49-F238E27FC236}">
              <a16:creationId xmlns:a16="http://schemas.microsoft.com/office/drawing/2014/main" id="{7D32A141-F8C4-42E1-BFE0-B35204651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154305</xdr:colOff>
      <xdr:row>6</xdr:row>
      <xdr:rowOff>155257</xdr:rowOff>
    </xdr:from>
    <xdr:to>
      <xdr:col>13</xdr:col>
      <xdr:colOff>459105</xdr:colOff>
      <xdr:row>21</xdr:row>
      <xdr:rowOff>48577</xdr:rowOff>
    </xdr:to>
    <xdr:graphicFrame macro="">
      <xdr:nvGraphicFramePr>
        <xdr:cNvPr id="2" name="Chart 1">
          <a:extLst>
            <a:ext uri="{FF2B5EF4-FFF2-40B4-BE49-F238E27FC236}">
              <a16:creationId xmlns:a16="http://schemas.microsoft.com/office/drawing/2014/main" id="{4F1ED790-5A7A-4857-BA8D-23F878334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102870</xdr:colOff>
      <xdr:row>0</xdr:row>
      <xdr:rowOff>162875</xdr:rowOff>
    </xdr:from>
    <xdr:to>
      <xdr:col>18</xdr:col>
      <xdr:colOff>219285</xdr:colOff>
      <xdr:row>25</xdr:row>
      <xdr:rowOff>173354</xdr:rowOff>
    </xdr:to>
    <xdr:graphicFrame macro="">
      <xdr:nvGraphicFramePr>
        <xdr:cNvPr id="2" name="Chart 1">
          <a:extLst>
            <a:ext uri="{FF2B5EF4-FFF2-40B4-BE49-F238E27FC236}">
              <a16:creationId xmlns:a16="http://schemas.microsoft.com/office/drawing/2014/main" id="{90D288B2-141E-4E36-85D8-5B5811E40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48575</xdr:colOff>
      <xdr:row>20</xdr:row>
      <xdr:rowOff>146003</xdr:rowOff>
    </xdr:from>
    <xdr:to>
      <xdr:col>9</xdr:col>
      <xdr:colOff>502175</xdr:colOff>
      <xdr:row>40</xdr:row>
      <xdr:rowOff>126503</xdr:rowOff>
    </xdr:to>
    <xdr:graphicFrame macro="">
      <xdr:nvGraphicFramePr>
        <xdr:cNvPr id="2" name="Chart 1">
          <a:extLst>
            <a:ext uri="{FF2B5EF4-FFF2-40B4-BE49-F238E27FC236}">
              <a16:creationId xmlns:a16="http://schemas.microsoft.com/office/drawing/2014/main" id="{722DFC0D-2CDD-4CCA-B061-5AD0FCA74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20</xdr:row>
      <xdr:rowOff>0</xdr:rowOff>
    </xdr:from>
    <xdr:to>
      <xdr:col>21</xdr:col>
      <xdr:colOff>448770</xdr:colOff>
      <xdr:row>39</xdr:row>
      <xdr:rowOff>172541</xdr:rowOff>
    </xdr:to>
    <xdr:pic>
      <xdr:nvPicPr>
        <xdr:cNvPr id="3" name="Picture 2">
          <a:extLst>
            <a:ext uri="{FF2B5EF4-FFF2-40B4-BE49-F238E27FC236}">
              <a16:creationId xmlns:a16="http://schemas.microsoft.com/office/drawing/2014/main" id="{74571FFE-F02E-453E-A330-0CBCBC9DAB54}"/>
            </a:ext>
          </a:extLst>
        </xdr:cNvPr>
        <xdr:cNvPicPr>
          <a:picLocks noChangeAspect="1"/>
        </xdr:cNvPicPr>
      </xdr:nvPicPr>
      <xdr:blipFill>
        <a:blip xmlns:r="http://schemas.openxmlformats.org/officeDocument/2006/relationships" r:embed="rId2"/>
        <a:stretch>
          <a:fillRect/>
        </a:stretch>
      </xdr:blipFill>
      <xdr:spPr>
        <a:xfrm>
          <a:off x="7200900" y="3619500"/>
          <a:ext cx="5851350" cy="3607256"/>
        </a:xfrm>
        <a:prstGeom prst="rect">
          <a:avLst/>
        </a:prstGeom>
      </xdr:spPr>
    </xdr:pic>
    <xdr:clientData/>
  </xdr:twoCellAnchor>
</xdr:wsDr>
</file>

<file path=xl/drawings/drawing121.xml><?xml version="1.0" encoding="utf-8"?>
<c:userShapes xmlns:c="http://schemas.openxmlformats.org/drawingml/2006/chart">
  <cdr:relSizeAnchor xmlns:cdr="http://schemas.openxmlformats.org/drawingml/2006/chartDrawing">
    <cdr:from>
      <cdr:x>0.31982</cdr:x>
      <cdr:y>0.83739</cdr:y>
    </cdr:from>
    <cdr:to>
      <cdr:x>0.94551</cdr:x>
      <cdr:y>0.90201</cdr:y>
    </cdr:to>
    <cdr:sp macro="" textlink="">
      <cdr:nvSpPr>
        <cdr:cNvPr id="2" name="TextBox 1">
          <a:extLst xmlns:a="http://schemas.openxmlformats.org/drawingml/2006/main">
            <a:ext uri="{FF2B5EF4-FFF2-40B4-BE49-F238E27FC236}">
              <a16:creationId xmlns:a16="http://schemas.microsoft.com/office/drawing/2014/main" id="{984C20CB-F49D-8463-D845-3CC108FE5F3E}"/>
            </a:ext>
          </a:extLst>
        </cdr:cNvPr>
        <cdr:cNvSpPr txBox="1"/>
      </cdr:nvSpPr>
      <cdr:spPr>
        <a:xfrm xmlns:a="http://schemas.openxmlformats.org/drawingml/2006/main">
          <a:off x="1829210" y="3174140"/>
          <a:ext cx="3578679" cy="244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NZ" sz="1100" b="1" i="0" baseline="0">
              <a:effectLst/>
              <a:latin typeface="+mn-lt"/>
              <a:ea typeface="+mn-ea"/>
              <a:cs typeface="+mn-cs"/>
            </a:rPr>
            <a:t>Percentage of businesses with overseas office/workforce</a:t>
          </a:r>
          <a:endParaRPr lang="en-NZ">
            <a:effectLst/>
          </a:endParaRPr>
        </a:p>
        <a:p xmlns:a="http://schemas.openxmlformats.org/drawingml/2006/main">
          <a:endParaRPr lang="en-NZ" sz="1100"/>
        </a:p>
      </cdr:txBody>
    </cdr:sp>
  </cdr:relSizeAnchor>
</c:userShapes>
</file>

<file path=xl/drawings/drawing122.xml><?xml version="1.0" encoding="utf-8"?>
<xdr:wsDr xmlns:xdr="http://schemas.openxmlformats.org/drawingml/2006/spreadsheetDrawing" xmlns:a="http://schemas.openxmlformats.org/drawingml/2006/main">
  <xdr:twoCellAnchor>
    <xdr:from>
      <xdr:col>8</xdr:col>
      <xdr:colOff>190500</xdr:colOff>
      <xdr:row>9</xdr:row>
      <xdr:rowOff>34636</xdr:rowOff>
    </xdr:from>
    <xdr:to>
      <xdr:col>18</xdr:col>
      <xdr:colOff>69136</xdr:colOff>
      <xdr:row>28</xdr:row>
      <xdr:rowOff>15136</xdr:rowOff>
    </xdr:to>
    <xdr:graphicFrame macro="">
      <xdr:nvGraphicFramePr>
        <xdr:cNvPr id="2" name="Chart 1">
          <a:extLst>
            <a:ext uri="{FF2B5EF4-FFF2-40B4-BE49-F238E27FC236}">
              <a16:creationId xmlns:a16="http://schemas.microsoft.com/office/drawing/2014/main" id="{0B9DD389-B5AE-4309-A334-81E6C212D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242455</xdr:colOff>
      <xdr:row>9</xdr:row>
      <xdr:rowOff>34637</xdr:rowOff>
    </xdr:from>
    <xdr:to>
      <xdr:col>28</xdr:col>
      <xdr:colOff>117627</xdr:colOff>
      <xdr:row>28</xdr:row>
      <xdr:rowOff>15137</xdr:rowOff>
    </xdr:to>
    <xdr:graphicFrame macro="">
      <xdr:nvGraphicFramePr>
        <xdr:cNvPr id="3" name="Chart 2">
          <a:extLst>
            <a:ext uri="{FF2B5EF4-FFF2-40B4-BE49-F238E27FC236}">
              <a16:creationId xmlns:a16="http://schemas.microsoft.com/office/drawing/2014/main" id="{A22EA2F8-D77B-4808-9F2F-F508645CC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207818</xdr:colOff>
      <xdr:row>29</xdr:row>
      <xdr:rowOff>17319</xdr:rowOff>
    </xdr:from>
    <xdr:to>
      <xdr:col>18</xdr:col>
      <xdr:colOff>86454</xdr:colOff>
      <xdr:row>47</xdr:row>
      <xdr:rowOff>188319</xdr:rowOff>
    </xdr:to>
    <xdr:graphicFrame macro="">
      <xdr:nvGraphicFramePr>
        <xdr:cNvPr id="4" name="Chart 3">
          <a:extLst>
            <a:ext uri="{FF2B5EF4-FFF2-40B4-BE49-F238E27FC236}">
              <a16:creationId xmlns:a16="http://schemas.microsoft.com/office/drawing/2014/main" id="{FE57D014-B490-4D47-8F89-C5D07C47B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17318</xdr:colOff>
      <xdr:row>29</xdr:row>
      <xdr:rowOff>138546</xdr:rowOff>
    </xdr:from>
    <xdr:to>
      <xdr:col>27</xdr:col>
      <xdr:colOff>502089</xdr:colOff>
      <xdr:row>48</xdr:row>
      <xdr:rowOff>119046</xdr:rowOff>
    </xdr:to>
    <xdr:graphicFrame macro="">
      <xdr:nvGraphicFramePr>
        <xdr:cNvPr id="5" name="Chart 4">
          <a:extLst>
            <a:ext uri="{FF2B5EF4-FFF2-40B4-BE49-F238E27FC236}">
              <a16:creationId xmlns:a16="http://schemas.microsoft.com/office/drawing/2014/main" id="{2FD2F981-061C-4328-8A38-54942EA4D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50</xdr:row>
      <xdr:rowOff>190499</xdr:rowOff>
    </xdr:from>
    <xdr:to>
      <xdr:col>17</xdr:col>
      <xdr:colOff>484772</xdr:colOff>
      <xdr:row>70</xdr:row>
      <xdr:rowOff>123264</xdr:rowOff>
    </xdr:to>
    <xdr:graphicFrame macro="">
      <xdr:nvGraphicFramePr>
        <xdr:cNvPr id="6" name="Chart 5">
          <a:extLst>
            <a:ext uri="{FF2B5EF4-FFF2-40B4-BE49-F238E27FC236}">
              <a16:creationId xmlns:a16="http://schemas.microsoft.com/office/drawing/2014/main" id="{6EABBAC8-8797-44C7-AD6D-ABAAC1977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11</xdr:col>
      <xdr:colOff>54290</xdr:colOff>
      <xdr:row>6</xdr:row>
      <xdr:rowOff>43815</xdr:rowOff>
    </xdr:from>
    <xdr:to>
      <xdr:col>23</xdr:col>
      <xdr:colOff>400050</xdr:colOff>
      <xdr:row>28</xdr:row>
      <xdr:rowOff>13335</xdr:rowOff>
    </xdr:to>
    <xdr:graphicFrame macro="">
      <xdr:nvGraphicFramePr>
        <xdr:cNvPr id="2" name="Chart 1">
          <a:extLst>
            <a:ext uri="{FF2B5EF4-FFF2-40B4-BE49-F238E27FC236}">
              <a16:creationId xmlns:a16="http://schemas.microsoft.com/office/drawing/2014/main" id="{569671EB-756F-4391-8E90-A1E989DB8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9</xdr:col>
      <xdr:colOff>9526</xdr:colOff>
      <xdr:row>0</xdr:row>
      <xdr:rowOff>124777</xdr:rowOff>
    </xdr:from>
    <xdr:to>
      <xdr:col>14</xdr:col>
      <xdr:colOff>22185</xdr:colOff>
      <xdr:row>20</xdr:row>
      <xdr:rowOff>155283</xdr:rowOff>
    </xdr:to>
    <xdr:graphicFrame macro="">
      <xdr:nvGraphicFramePr>
        <xdr:cNvPr id="2" name="Chart 1">
          <a:extLst>
            <a:ext uri="{FF2B5EF4-FFF2-40B4-BE49-F238E27FC236}">
              <a16:creationId xmlns:a16="http://schemas.microsoft.com/office/drawing/2014/main" id="{6E07CFD3-B286-4A1A-B967-789AF4B72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601028</xdr:colOff>
      <xdr:row>0</xdr:row>
      <xdr:rowOff>116920</xdr:rowOff>
    </xdr:from>
    <xdr:to>
      <xdr:col>18</xdr:col>
      <xdr:colOff>210265</xdr:colOff>
      <xdr:row>20</xdr:row>
      <xdr:rowOff>149331</xdr:rowOff>
    </xdr:to>
    <xdr:graphicFrame macro="">
      <xdr:nvGraphicFramePr>
        <xdr:cNvPr id="3" name="Chart 2">
          <a:extLst>
            <a:ext uri="{FF2B5EF4-FFF2-40B4-BE49-F238E27FC236}">
              <a16:creationId xmlns:a16="http://schemas.microsoft.com/office/drawing/2014/main" id="{C6BD2C07-6B65-4F81-8966-9AC772410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608273</xdr:colOff>
      <xdr:row>10</xdr:row>
      <xdr:rowOff>19878</xdr:rowOff>
    </xdr:from>
    <xdr:to>
      <xdr:col>19</xdr:col>
      <xdr:colOff>0</xdr:colOff>
      <xdr:row>21</xdr:row>
      <xdr:rowOff>0</xdr:rowOff>
    </xdr:to>
    <xdr:graphicFrame macro="">
      <xdr:nvGraphicFramePr>
        <xdr:cNvPr id="10" name="Chart 9">
          <a:extLst>
            <a:ext uri="{FF2B5EF4-FFF2-40B4-BE49-F238E27FC236}">
              <a16:creationId xmlns:a16="http://schemas.microsoft.com/office/drawing/2014/main" id="{8F931C1C-9575-42CB-ABAC-7E55089FF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0.32935</cdr:x>
      <cdr:y>0.01932</cdr:y>
    </cdr:from>
    <cdr:to>
      <cdr:x>0.81493</cdr:x>
      <cdr:y>0.08711</cdr:y>
    </cdr:to>
    <cdr:sp macro="" textlink="">
      <cdr:nvSpPr>
        <cdr:cNvPr id="2" name="TextBox 1">
          <a:extLst xmlns:a="http://schemas.openxmlformats.org/drawingml/2006/main">
            <a:ext uri="{FF2B5EF4-FFF2-40B4-BE49-F238E27FC236}">
              <a16:creationId xmlns:a16="http://schemas.microsoft.com/office/drawing/2014/main" id="{43C07843-0B54-CA78-63E5-9CBDD478E597}"/>
            </a:ext>
          </a:extLst>
        </cdr:cNvPr>
        <cdr:cNvSpPr txBox="1"/>
      </cdr:nvSpPr>
      <cdr:spPr>
        <a:xfrm xmlns:a="http://schemas.openxmlformats.org/drawingml/2006/main">
          <a:off x="1025607" y="69534"/>
          <a:ext cx="1512093" cy="244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Requested debt</a:t>
          </a:r>
        </a:p>
      </cdr:txBody>
    </cdr:sp>
  </cdr:relSizeAnchor>
  <cdr:relSizeAnchor xmlns:cdr="http://schemas.openxmlformats.org/drawingml/2006/chartDrawing">
    <cdr:from>
      <cdr:x>0.1672</cdr:x>
      <cdr:y>0.85376</cdr:y>
    </cdr:from>
    <cdr:to>
      <cdr:x>0.98223</cdr:x>
      <cdr:y>0.93428</cdr:y>
    </cdr:to>
    <cdr:sp macro="" textlink="">
      <cdr:nvSpPr>
        <cdr:cNvPr id="3" name="TextBox 2">
          <a:extLst xmlns:a="http://schemas.openxmlformats.org/drawingml/2006/main">
            <a:ext uri="{FF2B5EF4-FFF2-40B4-BE49-F238E27FC236}">
              <a16:creationId xmlns:a16="http://schemas.microsoft.com/office/drawing/2014/main" id="{9C9C498F-3041-EFF1-6AAC-BF9660DD399E}"/>
            </a:ext>
          </a:extLst>
        </cdr:cNvPr>
        <cdr:cNvSpPr txBox="1"/>
      </cdr:nvSpPr>
      <cdr:spPr>
        <a:xfrm xmlns:a="http://schemas.openxmlformats.org/drawingml/2006/main">
          <a:off x="531494" y="3130868"/>
          <a:ext cx="25908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Size of business (employees)</a:t>
          </a:r>
        </a:p>
      </cdr:txBody>
    </cdr:sp>
  </cdr:relSizeAnchor>
</c:userShapes>
</file>

<file path=xl/drawings/drawing126.xml><?xml version="1.0" encoding="utf-8"?>
<c:userShapes xmlns:c="http://schemas.openxmlformats.org/drawingml/2006/chart">
  <cdr:relSizeAnchor xmlns:cdr="http://schemas.openxmlformats.org/drawingml/2006/chartDrawing">
    <cdr:from>
      <cdr:x>0.20312</cdr:x>
      <cdr:y>0.01907</cdr:y>
    </cdr:from>
    <cdr:to>
      <cdr:x>0.77298</cdr:x>
      <cdr:y>0.08687</cdr:y>
    </cdr:to>
    <cdr:sp macro="" textlink="">
      <cdr:nvSpPr>
        <cdr:cNvPr id="2" name="TextBox 1">
          <a:extLst xmlns:a="http://schemas.openxmlformats.org/drawingml/2006/main">
            <a:ext uri="{FF2B5EF4-FFF2-40B4-BE49-F238E27FC236}">
              <a16:creationId xmlns:a16="http://schemas.microsoft.com/office/drawing/2014/main" id="{89AE63A1-B169-F506-B51F-CD204167B6C0}"/>
            </a:ext>
          </a:extLst>
        </cdr:cNvPr>
        <cdr:cNvSpPr txBox="1"/>
      </cdr:nvSpPr>
      <cdr:spPr>
        <a:xfrm xmlns:a="http://schemas.openxmlformats.org/drawingml/2006/main">
          <a:off x="538956" y="68659"/>
          <a:ext cx="1512093" cy="244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Requested equity</a:t>
          </a:r>
        </a:p>
      </cdr:txBody>
    </cdr:sp>
  </cdr:relSizeAnchor>
  <cdr:relSizeAnchor xmlns:cdr="http://schemas.openxmlformats.org/drawingml/2006/chartDrawing">
    <cdr:from>
      <cdr:x>0</cdr:x>
      <cdr:y>0.85192</cdr:y>
    </cdr:from>
    <cdr:to>
      <cdr:x>0.9757</cdr:x>
      <cdr:y>0.93236</cdr:y>
    </cdr:to>
    <cdr:sp macro="" textlink="">
      <cdr:nvSpPr>
        <cdr:cNvPr id="3" name="TextBox 1">
          <a:extLst xmlns:a="http://schemas.openxmlformats.org/drawingml/2006/main">
            <a:ext uri="{FF2B5EF4-FFF2-40B4-BE49-F238E27FC236}">
              <a16:creationId xmlns:a16="http://schemas.microsoft.com/office/drawing/2014/main" id="{D7C7214D-4A9E-C7A2-77EE-0B9C38F331F2}"/>
            </a:ext>
          </a:extLst>
        </cdr:cNvPr>
        <cdr:cNvSpPr txBox="1"/>
      </cdr:nvSpPr>
      <cdr:spPr>
        <a:xfrm xmlns:a="http://schemas.openxmlformats.org/drawingml/2006/main">
          <a:off x="0" y="3127375"/>
          <a:ext cx="2590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Size of business (employees)</a:t>
          </a:r>
        </a:p>
      </cdr:txBody>
    </cdr:sp>
  </cdr:relSizeAnchor>
</c:userShapes>
</file>

<file path=xl/drawings/drawing127.xml><?xml version="1.0" encoding="utf-8"?>
<c:userShapes xmlns:c="http://schemas.openxmlformats.org/drawingml/2006/chart">
  <cdr:relSizeAnchor xmlns:cdr="http://schemas.openxmlformats.org/drawingml/2006/chartDrawing">
    <cdr:from>
      <cdr:x>0</cdr:x>
      <cdr:y>0.85192</cdr:y>
    </cdr:from>
    <cdr:to>
      <cdr:x>0.9757</cdr:x>
      <cdr:y>0.93236</cdr:y>
    </cdr:to>
    <cdr:sp macro="" textlink="">
      <cdr:nvSpPr>
        <cdr:cNvPr id="3" name="TextBox 1">
          <a:extLst xmlns:a="http://schemas.openxmlformats.org/drawingml/2006/main">
            <a:ext uri="{FF2B5EF4-FFF2-40B4-BE49-F238E27FC236}">
              <a16:creationId xmlns:a16="http://schemas.microsoft.com/office/drawing/2014/main" id="{D7C7214D-4A9E-C7A2-77EE-0B9C38F331F2}"/>
            </a:ext>
          </a:extLst>
        </cdr:cNvPr>
        <cdr:cNvSpPr txBox="1"/>
      </cdr:nvSpPr>
      <cdr:spPr>
        <a:xfrm xmlns:a="http://schemas.openxmlformats.org/drawingml/2006/main">
          <a:off x="0" y="3127375"/>
          <a:ext cx="2590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Size of business (employees)</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574981</xdr:colOff>
      <xdr:row>4</xdr:row>
      <xdr:rowOff>2166</xdr:rowOff>
    </xdr:from>
    <xdr:to>
      <xdr:col>9</xdr:col>
      <xdr:colOff>326162</xdr:colOff>
      <xdr:row>17</xdr:row>
      <xdr:rowOff>83820</xdr:rowOff>
    </xdr:to>
    <xdr:graphicFrame macro="">
      <xdr:nvGraphicFramePr>
        <xdr:cNvPr id="2" name="Chart 1">
          <a:extLst>
            <a:ext uri="{FF2B5EF4-FFF2-40B4-BE49-F238E27FC236}">
              <a16:creationId xmlns:a16="http://schemas.microsoft.com/office/drawing/2014/main" id="{B785F605-5A17-4C98-B93E-44D7CB2AA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7</xdr:col>
      <xdr:colOff>546006</xdr:colOff>
      <xdr:row>1</xdr:row>
      <xdr:rowOff>17757</xdr:rowOff>
    </xdr:from>
    <xdr:to>
      <xdr:col>17</xdr:col>
      <xdr:colOff>390006</xdr:colOff>
      <xdr:row>19</xdr:row>
      <xdr:rowOff>98592</xdr:rowOff>
    </xdr:to>
    <xdr:graphicFrame macro="">
      <xdr:nvGraphicFramePr>
        <xdr:cNvPr id="3" name="Chart 2">
          <a:extLst>
            <a:ext uri="{FF2B5EF4-FFF2-40B4-BE49-F238E27FC236}">
              <a16:creationId xmlns:a16="http://schemas.microsoft.com/office/drawing/2014/main" id="{5D4CAE7E-690D-45FE-9A41-0B66948E6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0.83849</cdr:y>
    </cdr:from>
    <cdr:to>
      <cdr:x>0.3205</cdr:x>
      <cdr:y>0.90652</cdr:y>
    </cdr:to>
    <cdr:sp macro="" textlink="">
      <cdr:nvSpPr>
        <cdr:cNvPr id="2" name="TextBox 1">
          <a:extLst xmlns:a="http://schemas.openxmlformats.org/drawingml/2006/main">
            <a:ext uri="{FF2B5EF4-FFF2-40B4-BE49-F238E27FC236}">
              <a16:creationId xmlns:a16="http://schemas.microsoft.com/office/drawing/2014/main" id="{58DE89D5-AF70-0BF6-4606-03912E12E7E6}"/>
            </a:ext>
          </a:extLst>
        </cdr:cNvPr>
        <cdr:cNvSpPr txBox="1"/>
      </cdr:nvSpPr>
      <cdr:spPr>
        <a:xfrm xmlns:a="http://schemas.openxmlformats.org/drawingml/2006/main">
          <a:off x="0" y="3639504"/>
          <a:ext cx="19050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t>Occupational group</a:t>
          </a:r>
        </a:p>
      </cdr:txBody>
    </cdr:sp>
  </cdr:relSizeAnchor>
</c:userShapes>
</file>

<file path=xl/drawings/drawing130.xml><?xml version="1.0" encoding="utf-8"?>
<xdr:wsDr xmlns:xdr="http://schemas.openxmlformats.org/drawingml/2006/spreadsheetDrawing" xmlns:a="http://schemas.openxmlformats.org/drawingml/2006/main">
  <xdr:twoCellAnchor>
    <xdr:from>
      <xdr:col>7</xdr:col>
      <xdr:colOff>462915</xdr:colOff>
      <xdr:row>4</xdr:row>
      <xdr:rowOff>234315</xdr:rowOff>
    </xdr:from>
    <xdr:to>
      <xdr:col>17</xdr:col>
      <xdr:colOff>314535</xdr:colOff>
      <xdr:row>21</xdr:row>
      <xdr:rowOff>161475</xdr:rowOff>
    </xdr:to>
    <xdr:graphicFrame macro="">
      <xdr:nvGraphicFramePr>
        <xdr:cNvPr id="2" name="Chart 1">
          <a:extLst>
            <a:ext uri="{FF2B5EF4-FFF2-40B4-BE49-F238E27FC236}">
              <a16:creationId xmlns:a16="http://schemas.microsoft.com/office/drawing/2014/main" id="{1A04B1DB-390E-4CF0-B625-BE63CB037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46672</xdr:colOff>
      <xdr:row>1</xdr:row>
      <xdr:rowOff>60007</xdr:rowOff>
    </xdr:from>
    <xdr:to>
      <xdr:col>18</xdr:col>
      <xdr:colOff>208807</xdr:colOff>
      <xdr:row>21</xdr:row>
      <xdr:rowOff>30982</xdr:rowOff>
    </xdr:to>
    <xdr:graphicFrame macro="">
      <xdr:nvGraphicFramePr>
        <xdr:cNvPr id="2" name="Chart 1">
          <a:extLst>
            <a:ext uri="{FF2B5EF4-FFF2-40B4-BE49-F238E27FC236}">
              <a16:creationId xmlns:a16="http://schemas.microsoft.com/office/drawing/2014/main" id="{5D4DF2EB-EA6B-4871-96AF-78B445492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600075</xdr:colOff>
      <xdr:row>3</xdr:row>
      <xdr:rowOff>28575</xdr:rowOff>
    </xdr:from>
    <xdr:to>
      <xdr:col>10</xdr:col>
      <xdr:colOff>98158</xdr:colOff>
      <xdr:row>26</xdr:row>
      <xdr:rowOff>38267</xdr:rowOff>
    </xdr:to>
    <xdr:pic>
      <xdr:nvPicPr>
        <xdr:cNvPr id="2" name="Picture 1">
          <a:extLst>
            <a:ext uri="{FF2B5EF4-FFF2-40B4-BE49-F238E27FC236}">
              <a16:creationId xmlns:a16="http://schemas.microsoft.com/office/drawing/2014/main" id="{BDDE2AB1-E554-43A1-9428-BB59B7D71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571500"/>
          <a:ext cx="5590273" cy="4172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7</xdr:col>
      <xdr:colOff>240031</xdr:colOff>
      <xdr:row>0</xdr:row>
      <xdr:rowOff>87631</xdr:rowOff>
    </xdr:from>
    <xdr:to>
      <xdr:col>15</xdr:col>
      <xdr:colOff>483871</xdr:colOff>
      <xdr:row>18</xdr:row>
      <xdr:rowOff>136711</xdr:rowOff>
    </xdr:to>
    <xdr:graphicFrame macro="">
      <xdr:nvGraphicFramePr>
        <xdr:cNvPr id="5" name="Chart 4">
          <a:extLst>
            <a:ext uri="{FF2B5EF4-FFF2-40B4-BE49-F238E27FC236}">
              <a16:creationId xmlns:a16="http://schemas.microsoft.com/office/drawing/2014/main" id="{33D87277-FBA2-41DF-B791-6EAC837D1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8</xdr:col>
      <xdr:colOff>164781</xdr:colOff>
      <xdr:row>1</xdr:row>
      <xdr:rowOff>77424</xdr:rowOff>
    </xdr:from>
    <xdr:to>
      <xdr:col>17</xdr:col>
      <xdr:colOff>447906</xdr:colOff>
      <xdr:row>18</xdr:row>
      <xdr:rowOff>35064</xdr:rowOff>
    </xdr:to>
    <xdr:graphicFrame macro="">
      <xdr:nvGraphicFramePr>
        <xdr:cNvPr id="2" name="Chart 1">
          <a:extLst>
            <a:ext uri="{FF2B5EF4-FFF2-40B4-BE49-F238E27FC236}">
              <a16:creationId xmlns:a16="http://schemas.microsoft.com/office/drawing/2014/main" id="{B726F0A7-64AE-4AF4-BC0D-C0B9EFEC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8</xdr:col>
      <xdr:colOff>418147</xdr:colOff>
      <xdr:row>4</xdr:row>
      <xdr:rowOff>25716</xdr:rowOff>
    </xdr:from>
    <xdr:to>
      <xdr:col>18</xdr:col>
      <xdr:colOff>269767</xdr:colOff>
      <xdr:row>24</xdr:row>
      <xdr:rowOff>10026</xdr:rowOff>
    </xdr:to>
    <xdr:graphicFrame macro="">
      <xdr:nvGraphicFramePr>
        <xdr:cNvPr id="2" name="Chart 1">
          <a:extLst>
            <a:ext uri="{FF2B5EF4-FFF2-40B4-BE49-F238E27FC236}">
              <a16:creationId xmlns:a16="http://schemas.microsoft.com/office/drawing/2014/main" id="{DE7A7559-3A56-421A-8997-2801FC9A1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8</xdr:col>
      <xdr:colOff>39051</xdr:colOff>
      <xdr:row>6</xdr:row>
      <xdr:rowOff>94297</xdr:rowOff>
    </xdr:from>
    <xdr:to>
      <xdr:col>18</xdr:col>
      <xdr:colOff>9524</xdr:colOff>
      <xdr:row>26</xdr:row>
      <xdr:rowOff>86227</xdr:rowOff>
    </xdr:to>
    <xdr:graphicFrame macro="">
      <xdr:nvGraphicFramePr>
        <xdr:cNvPr id="2" name="Chart 1">
          <a:extLst>
            <a:ext uri="{FF2B5EF4-FFF2-40B4-BE49-F238E27FC236}">
              <a16:creationId xmlns:a16="http://schemas.microsoft.com/office/drawing/2014/main" id="{DF6DAABE-6BDD-4EE0-86A4-0602F3C2C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304800</xdr:colOff>
      <xdr:row>2</xdr:row>
      <xdr:rowOff>163830</xdr:rowOff>
    </xdr:from>
    <xdr:to>
      <xdr:col>11</xdr:col>
      <xdr:colOff>50031</xdr:colOff>
      <xdr:row>32</xdr:row>
      <xdr:rowOff>101433</xdr:rowOff>
    </xdr:to>
    <xdr:pic>
      <xdr:nvPicPr>
        <xdr:cNvPr id="2" name="Picture 1">
          <a:extLst>
            <a:ext uri="{FF2B5EF4-FFF2-40B4-BE49-F238E27FC236}">
              <a16:creationId xmlns:a16="http://schemas.microsoft.com/office/drawing/2014/main" id="{A3CDBFF1-D2C7-145E-A931-D9C6B471F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525780"/>
          <a:ext cx="5839326" cy="536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253365</xdr:colOff>
      <xdr:row>1</xdr:row>
      <xdr:rowOff>31432</xdr:rowOff>
    </xdr:from>
    <xdr:to>
      <xdr:col>14</xdr:col>
      <xdr:colOff>133350</xdr:colOff>
      <xdr:row>20</xdr:row>
      <xdr:rowOff>173857</xdr:rowOff>
    </xdr:to>
    <xdr:graphicFrame macro="">
      <xdr:nvGraphicFramePr>
        <xdr:cNvPr id="2" name="Chart 1">
          <a:extLst>
            <a:ext uri="{FF2B5EF4-FFF2-40B4-BE49-F238E27FC236}">
              <a16:creationId xmlns:a16="http://schemas.microsoft.com/office/drawing/2014/main" id="{FD121C7E-C5B2-4A1C-B4B1-E60FC24C8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2</xdr:col>
      <xdr:colOff>554355</xdr:colOff>
      <xdr:row>1</xdr:row>
      <xdr:rowOff>98649</xdr:rowOff>
    </xdr:from>
    <xdr:to>
      <xdr:col>12</xdr:col>
      <xdr:colOff>396450</xdr:colOff>
      <xdr:row>25</xdr:row>
      <xdr:rowOff>152901</xdr:rowOff>
    </xdr:to>
    <xdr:grpSp>
      <xdr:nvGrpSpPr>
        <xdr:cNvPr id="2" name="Group 1">
          <a:extLst>
            <a:ext uri="{FF2B5EF4-FFF2-40B4-BE49-F238E27FC236}">
              <a16:creationId xmlns:a16="http://schemas.microsoft.com/office/drawing/2014/main" id="{A6D7E14D-6C7E-43AB-84BA-E8CB7677BDD9}"/>
            </a:ext>
          </a:extLst>
        </xdr:cNvPr>
        <xdr:cNvGrpSpPr/>
      </xdr:nvGrpSpPr>
      <xdr:grpSpPr>
        <a:xfrm>
          <a:off x="5012055" y="298674"/>
          <a:ext cx="5938095" cy="4626252"/>
          <a:chOff x="6795135" y="2369409"/>
          <a:chExt cx="5940000" cy="4443372"/>
        </a:xfrm>
      </xdr:grpSpPr>
      <xdr:graphicFrame macro="">
        <xdr:nvGraphicFramePr>
          <xdr:cNvPr id="3" name="Chart 2">
            <a:extLst>
              <a:ext uri="{FF2B5EF4-FFF2-40B4-BE49-F238E27FC236}">
                <a16:creationId xmlns:a16="http://schemas.microsoft.com/office/drawing/2014/main" id="{953ACDEC-46CC-3E33-9EBD-71687B085915}"/>
              </a:ext>
            </a:extLst>
          </xdr:cNvPr>
          <xdr:cNvGraphicFramePr/>
        </xdr:nvGraphicFramePr>
        <xdr:xfrm>
          <a:off x="6795135" y="3174681"/>
          <a:ext cx="5940000" cy="36381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7C6640F8-749A-42DA-3BAA-A3C396C7F819}"/>
              </a:ext>
            </a:extLst>
          </xdr:cNvPr>
          <xdr:cNvGrpSpPr/>
        </xdr:nvGrpSpPr>
        <xdr:grpSpPr>
          <a:xfrm>
            <a:off x="7071808" y="2369409"/>
            <a:ext cx="5656401" cy="841499"/>
            <a:chOff x="7062171" y="2241938"/>
            <a:chExt cx="5629427" cy="830988"/>
          </a:xfrm>
        </xdr:grpSpPr>
        <xdr:pic>
          <xdr:nvPicPr>
            <xdr:cNvPr id="7" name="Picture 6">
              <a:extLst>
                <a:ext uri="{FF2B5EF4-FFF2-40B4-BE49-F238E27FC236}">
                  <a16:creationId xmlns:a16="http://schemas.microsoft.com/office/drawing/2014/main" id="{4558352D-FC4E-8FDF-6035-7F7E9939EC3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649" t="19691" b="57132"/>
            <a:stretch/>
          </xdr:blipFill>
          <xdr:spPr bwMode="auto">
            <a:xfrm>
              <a:off x="7062171" y="2245704"/>
              <a:ext cx="5629427" cy="82722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Rectangle 7">
              <a:extLst>
                <a:ext uri="{FF2B5EF4-FFF2-40B4-BE49-F238E27FC236}">
                  <a16:creationId xmlns:a16="http://schemas.microsoft.com/office/drawing/2014/main" id="{2D2B8976-AA26-B408-8101-E4A6C4101FC6}"/>
                </a:ext>
              </a:extLst>
            </xdr:cNvPr>
            <xdr:cNvSpPr/>
          </xdr:nvSpPr>
          <xdr:spPr>
            <a:xfrm>
              <a:off x="7539121" y="2241938"/>
              <a:ext cx="72867" cy="79054"/>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9" name="Rectangle 8">
              <a:extLst>
                <a:ext uri="{FF2B5EF4-FFF2-40B4-BE49-F238E27FC236}">
                  <a16:creationId xmlns:a16="http://schemas.microsoft.com/office/drawing/2014/main" id="{EC901C41-9E27-5025-E52D-EF062639779E}"/>
                </a:ext>
              </a:extLst>
            </xdr:cNvPr>
            <xdr:cNvSpPr/>
          </xdr:nvSpPr>
          <xdr:spPr>
            <a:xfrm>
              <a:off x="12516695" y="2243057"/>
              <a:ext cx="80487" cy="7810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xnSp macro="">
        <xdr:nvCxnSpPr>
          <xdr:cNvPr id="5" name="Straight Connector 4">
            <a:extLst>
              <a:ext uri="{FF2B5EF4-FFF2-40B4-BE49-F238E27FC236}">
                <a16:creationId xmlns:a16="http://schemas.microsoft.com/office/drawing/2014/main" id="{0E13A812-9A08-B6C5-3760-CE05C36B4D1A}"/>
              </a:ext>
            </a:extLst>
          </xdr:cNvPr>
          <xdr:cNvCxnSpPr/>
        </xdr:nvCxnSpPr>
        <xdr:spPr>
          <a:xfrm>
            <a:off x="7472293" y="3273079"/>
            <a:ext cx="216000" cy="72000"/>
          </a:xfrm>
          <a:prstGeom prst="line">
            <a:avLst/>
          </a:prstGeom>
          <a:ln w="1905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1752FBDD-536A-A68D-1837-1CC66E70D283}"/>
              </a:ext>
            </a:extLst>
          </xdr:cNvPr>
          <xdr:cNvCxnSpPr/>
        </xdr:nvCxnSpPr>
        <xdr:spPr>
          <a:xfrm>
            <a:off x="7472293" y="3181651"/>
            <a:ext cx="216000" cy="72000"/>
          </a:xfrm>
          <a:prstGeom prst="line">
            <a:avLst/>
          </a:prstGeom>
          <a:ln w="1905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68580</xdr:colOff>
      <xdr:row>1</xdr:row>
      <xdr:rowOff>155256</xdr:rowOff>
    </xdr:from>
    <xdr:to>
      <xdr:col>14</xdr:col>
      <xdr:colOff>462915</xdr:colOff>
      <xdr:row>20</xdr:row>
      <xdr:rowOff>179070</xdr:rowOff>
    </xdr:to>
    <xdr:graphicFrame macro="">
      <xdr:nvGraphicFramePr>
        <xdr:cNvPr id="2" name="Chart 1">
          <a:extLst>
            <a:ext uri="{FF2B5EF4-FFF2-40B4-BE49-F238E27FC236}">
              <a16:creationId xmlns:a16="http://schemas.microsoft.com/office/drawing/2014/main" id="{022E3CCB-5436-4DB7-AF32-5666021FA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8</xdr:col>
      <xdr:colOff>18097</xdr:colOff>
      <xdr:row>1</xdr:row>
      <xdr:rowOff>6666</xdr:rowOff>
    </xdr:from>
    <xdr:to>
      <xdr:col>17</xdr:col>
      <xdr:colOff>467887</xdr:colOff>
      <xdr:row>20</xdr:row>
      <xdr:rowOff>171951</xdr:rowOff>
    </xdr:to>
    <xdr:graphicFrame macro="">
      <xdr:nvGraphicFramePr>
        <xdr:cNvPr id="3" name="Chart 2">
          <a:extLst>
            <a:ext uri="{FF2B5EF4-FFF2-40B4-BE49-F238E27FC236}">
              <a16:creationId xmlns:a16="http://schemas.microsoft.com/office/drawing/2014/main" id="{D82D5F19-BEEE-4379-8D93-BF4819A58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8</xdr:col>
      <xdr:colOff>421005</xdr:colOff>
      <xdr:row>1</xdr:row>
      <xdr:rowOff>85725</xdr:rowOff>
    </xdr:from>
    <xdr:to>
      <xdr:col>18</xdr:col>
      <xdr:colOff>265005</xdr:colOff>
      <xdr:row>21</xdr:row>
      <xdr:rowOff>70035</xdr:rowOff>
    </xdr:to>
    <xdr:graphicFrame macro="">
      <xdr:nvGraphicFramePr>
        <xdr:cNvPr id="2" name="Chart 1">
          <a:extLst>
            <a:ext uri="{FF2B5EF4-FFF2-40B4-BE49-F238E27FC236}">
              <a16:creationId xmlns:a16="http://schemas.microsoft.com/office/drawing/2014/main" id="{8F0B9E61-3C75-4F07-926A-E5971B211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7</xdr:col>
      <xdr:colOff>155257</xdr:colOff>
      <xdr:row>4</xdr:row>
      <xdr:rowOff>107631</xdr:rowOff>
    </xdr:from>
    <xdr:to>
      <xdr:col>16</xdr:col>
      <xdr:colOff>608857</xdr:colOff>
      <xdr:row>24</xdr:row>
      <xdr:rowOff>88131</xdr:rowOff>
    </xdr:to>
    <xdr:graphicFrame macro="">
      <xdr:nvGraphicFramePr>
        <xdr:cNvPr id="2" name="Chart 1">
          <a:extLst>
            <a:ext uri="{FF2B5EF4-FFF2-40B4-BE49-F238E27FC236}">
              <a16:creationId xmlns:a16="http://schemas.microsoft.com/office/drawing/2014/main" id="{57C523FB-BD59-4245-B486-9009E763A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7</xdr:col>
      <xdr:colOff>174307</xdr:colOff>
      <xdr:row>0</xdr:row>
      <xdr:rowOff>77151</xdr:rowOff>
    </xdr:from>
    <xdr:to>
      <xdr:col>17</xdr:col>
      <xdr:colOff>16402</xdr:colOff>
      <xdr:row>20</xdr:row>
      <xdr:rowOff>36696</xdr:rowOff>
    </xdr:to>
    <xdr:graphicFrame macro="">
      <xdr:nvGraphicFramePr>
        <xdr:cNvPr id="2" name="Chart 1">
          <a:extLst>
            <a:ext uri="{FF2B5EF4-FFF2-40B4-BE49-F238E27FC236}">
              <a16:creationId xmlns:a16="http://schemas.microsoft.com/office/drawing/2014/main" id="{6A3AA37A-0882-4F73-8792-0E89DBA66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0.46956</cdr:x>
      <cdr:y>0.8773</cdr:y>
    </cdr:from>
    <cdr:to>
      <cdr:x>0.96936</cdr:x>
      <cdr:y>1</cdr:y>
    </cdr:to>
    <cdr:sp macro="" textlink="">
      <cdr:nvSpPr>
        <cdr:cNvPr id="2" name="TextBox 1">
          <a:extLst xmlns:a="http://schemas.openxmlformats.org/drawingml/2006/main">
            <a:ext uri="{FF2B5EF4-FFF2-40B4-BE49-F238E27FC236}">
              <a16:creationId xmlns:a16="http://schemas.microsoft.com/office/drawing/2014/main" id="{2F99764D-3A38-E230-90A4-5C9E9C58E72A}"/>
            </a:ext>
          </a:extLst>
        </cdr:cNvPr>
        <cdr:cNvSpPr txBox="1"/>
      </cdr:nvSpPr>
      <cdr:spPr>
        <a:xfrm xmlns:a="http://schemas.openxmlformats.org/drawingml/2006/main">
          <a:off x="2791000" y="3153263"/>
          <a:ext cx="2970674" cy="4410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100" b="1" i="0" baseline="0">
              <a:effectLst/>
              <a:latin typeface="+mn-lt"/>
              <a:ea typeface="+mn-ea"/>
              <a:cs typeface="+mn-cs"/>
            </a:rPr>
            <a:t>Percentage of businesses not receiving full amount of equity finance requested</a:t>
          </a:r>
          <a:endParaRPr lang="en-NZ">
            <a:effectLst/>
          </a:endParaRPr>
        </a:p>
        <a:p xmlns:a="http://schemas.openxmlformats.org/drawingml/2006/main">
          <a:endParaRPr lang="en-NZ" sz="1100"/>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315277</xdr:colOff>
      <xdr:row>1</xdr:row>
      <xdr:rowOff>162877</xdr:rowOff>
    </xdr:from>
    <xdr:to>
      <xdr:col>17</xdr:col>
      <xdr:colOff>159277</xdr:colOff>
      <xdr:row>19</xdr:row>
      <xdr:rowOff>85725</xdr:rowOff>
    </xdr:to>
    <xdr:graphicFrame macro="">
      <xdr:nvGraphicFramePr>
        <xdr:cNvPr id="2" name="Chart 1">
          <a:extLst>
            <a:ext uri="{FF2B5EF4-FFF2-40B4-BE49-F238E27FC236}">
              <a16:creationId xmlns:a16="http://schemas.microsoft.com/office/drawing/2014/main" id="{56761B21-A583-4FD3-929C-D01ECFA23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9</xdr:col>
      <xdr:colOff>464820</xdr:colOff>
      <xdr:row>5</xdr:row>
      <xdr:rowOff>112394</xdr:rowOff>
    </xdr:from>
    <xdr:to>
      <xdr:col>19</xdr:col>
      <xdr:colOff>132630</xdr:colOff>
      <xdr:row>20</xdr:row>
      <xdr:rowOff>72390</xdr:rowOff>
    </xdr:to>
    <xdr:graphicFrame macro="">
      <xdr:nvGraphicFramePr>
        <xdr:cNvPr id="2" name="Chart 1">
          <a:extLst>
            <a:ext uri="{FF2B5EF4-FFF2-40B4-BE49-F238E27FC236}">
              <a16:creationId xmlns:a16="http://schemas.microsoft.com/office/drawing/2014/main" id="{47475F5C-D5E0-4E30-8EAB-D95902022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0.47105</cdr:x>
      <cdr:y>0.92837</cdr:y>
    </cdr:from>
    <cdr:to>
      <cdr:x>0.97681</cdr:x>
      <cdr:y>1</cdr:y>
    </cdr:to>
    <cdr:sp macro="" textlink="">
      <cdr:nvSpPr>
        <cdr:cNvPr id="2" name="TextBox 1">
          <a:extLst xmlns:a="http://schemas.openxmlformats.org/drawingml/2006/main">
            <a:ext uri="{FF2B5EF4-FFF2-40B4-BE49-F238E27FC236}">
              <a16:creationId xmlns:a16="http://schemas.microsoft.com/office/drawing/2014/main" id="{E93E7EDE-5F2D-9D8F-7396-55B7B41505F4}"/>
            </a:ext>
          </a:extLst>
        </cdr:cNvPr>
        <cdr:cNvSpPr txBox="1"/>
      </cdr:nvSpPr>
      <cdr:spPr>
        <a:xfrm xmlns:a="http://schemas.openxmlformats.org/drawingml/2006/main">
          <a:off x="2713231" y="2673706"/>
          <a:ext cx="2913178" cy="2062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NZ" sz="1000" b="1" i="0" baseline="0">
              <a:effectLst/>
              <a:latin typeface="+mn-lt"/>
              <a:ea typeface="+mn-ea"/>
              <a:cs typeface="+mn-cs"/>
            </a:rPr>
            <a:t>Businesses receiving equity finance</a:t>
          </a:r>
          <a:endParaRPr lang="en-NZ" sz="1000">
            <a:effectLst/>
          </a:endParaRPr>
        </a:p>
      </cdr:txBody>
    </cdr:sp>
  </cdr:relSizeAnchor>
</c:userShapes>
</file>

<file path=xl/drawings/drawing148.xml><?xml version="1.0" encoding="utf-8"?>
<xdr:wsDr xmlns:xdr="http://schemas.openxmlformats.org/drawingml/2006/spreadsheetDrawing" xmlns:a="http://schemas.openxmlformats.org/drawingml/2006/main">
  <xdr:twoCellAnchor>
    <xdr:from>
      <xdr:col>1</xdr:col>
      <xdr:colOff>12382</xdr:colOff>
      <xdr:row>13</xdr:row>
      <xdr:rowOff>48576</xdr:rowOff>
    </xdr:from>
    <xdr:to>
      <xdr:col>8</xdr:col>
      <xdr:colOff>95250</xdr:colOff>
      <xdr:row>33</xdr:row>
      <xdr:rowOff>9525</xdr:rowOff>
    </xdr:to>
    <xdr:graphicFrame macro="">
      <xdr:nvGraphicFramePr>
        <xdr:cNvPr id="2" name="Chart 1">
          <a:extLst>
            <a:ext uri="{FF2B5EF4-FFF2-40B4-BE49-F238E27FC236}">
              <a16:creationId xmlns:a16="http://schemas.microsoft.com/office/drawing/2014/main" id="{2A3DCCD9-689F-4F98-A9F7-F9688175A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5</xdr:col>
      <xdr:colOff>258875</xdr:colOff>
      <xdr:row>0</xdr:row>
      <xdr:rowOff>0</xdr:rowOff>
    </xdr:from>
    <xdr:to>
      <xdr:col>15</xdr:col>
      <xdr:colOff>100970</xdr:colOff>
      <xdr:row>19</xdr:row>
      <xdr:rowOff>103957</xdr:rowOff>
    </xdr:to>
    <xdr:graphicFrame macro="">
      <xdr:nvGraphicFramePr>
        <xdr:cNvPr id="2" name="Chart 1">
          <a:extLst>
            <a:ext uri="{FF2B5EF4-FFF2-40B4-BE49-F238E27FC236}">
              <a16:creationId xmlns:a16="http://schemas.microsoft.com/office/drawing/2014/main" id="{4447F35E-E0BC-4024-AC26-48D7120BB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133294</xdr:rowOff>
    </xdr:from>
    <xdr:to>
      <xdr:col>10</xdr:col>
      <xdr:colOff>339</xdr:colOff>
      <xdr:row>21</xdr:row>
      <xdr:rowOff>13223</xdr:rowOff>
    </xdr:to>
    <xdr:graphicFrame macro="">
      <xdr:nvGraphicFramePr>
        <xdr:cNvPr id="2" name="Chart 1">
          <a:extLst>
            <a:ext uri="{FF2B5EF4-FFF2-40B4-BE49-F238E27FC236}">
              <a16:creationId xmlns:a16="http://schemas.microsoft.com/office/drawing/2014/main" id="{C9CE4DEC-2EA5-4F4D-A916-60FBD2C6D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c:userShapes xmlns:c="http://schemas.openxmlformats.org/drawingml/2006/chart">
  <cdr:relSizeAnchor xmlns:cdr="http://schemas.openxmlformats.org/drawingml/2006/chartDrawing">
    <cdr:from>
      <cdr:x>0.10481</cdr:x>
      <cdr:y>0.81174</cdr:y>
    </cdr:from>
    <cdr:to>
      <cdr:x>0.26609</cdr:x>
      <cdr:y>0.93159</cdr:y>
    </cdr:to>
    <cdr:sp macro="" textlink="">
      <cdr:nvSpPr>
        <cdr:cNvPr id="2" name="TextBox 1">
          <a:extLst xmlns:a="http://schemas.openxmlformats.org/drawingml/2006/main">
            <a:ext uri="{FF2B5EF4-FFF2-40B4-BE49-F238E27FC236}">
              <a16:creationId xmlns:a16="http://schemas.microsoft.com/office/drawing/2014/main" id="{2F878DE6-039F-6093-D6CF-7C560529CF02}"/>
            </a:ext>
          </a:extLst>
        </cdr:cNvPr>
        <cdr:cNvSpPr txBox="1"/>
      </cdr:nvSpPr>
      <cdr:spPr>
        <a:xfrm xmlns:a="http://schemas.openxmlformats.org/drawingml/2006/main">
          <a:off x="620051" y="2888643"/>
          <a:ext cx="954174" cy="42646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000" b="0"/>
            <a:t>6-19</a:t>
          </a:r>
          <a:r>
            <a:rPr lang="en-NZ" sz="1000" b="0" baseline="0"/>
            <a:t> employees</a:t>
          </a:r>
          <a:endParaRPr lang="en-NZ" sz="1000" b="0"/>
        </a:p>
      </cdr:txBody>
    </cdr:sp>
  </cdr:relSizeAnchor>
  <cdr:relSizeAnchor xmlns:cdr="http://schemas.openxmlformats.org/drawingml/2006/chartDrawing">
    <cdr:from>
      <cdr:x>0.28326</cdr:x>
      <cdr:y>0.81212</cdr:y>
    </cdr:from>
    <cdr:to>
      <cdr:x>0.45701</cdr:x>
      <cdr:y>0.93181</cdr:y>
    </cdr:to>
    <cdr:sp macro="" textlink="">
      <cdr:nvSpPr>
        <cdr:cNvPr id="6" name="TextBox 1">
          <a:extLst xmlns:a="http://schemas.openxmlformats.org/drawingml/2006/main">
            <a:ext uri="{FF2B5EF4-FFF2-40B4-BE49-F238E27FC236}">
              <a16:creationId xmlns:a16="http://schemas.microsoft.com/office/drawing/2014/main" id="{4BEAF1B4-26A3-91FB-CE52-A9C8B7B13146}"/>
            </a:ext>
          </a:extLst>
        </cdr:cNvPr>
        <cdr:cNvSpPr txBox="1"/>
      </cdr:nvSpPr>
      <cdr:spPr>
        <a:xfrm xmlns:a="http://schemas.openxmlformats.org/drawingml/2006/main">
          <a:off x="1675798" y="2889974"/>
          <a:ext cx="1027945" cy="425916"/>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000" b="0"/>
            <a:t>20-49</a:t>
          </a:r>
          <a:r>
            <a:rPr lang="en-NZ" sz="1000" b="0" baseline="0"/>
            <a:t> employees</a:t>
          </a:r>
          <a:endParaRPr lang="en-NZ" sz="1000" b="0"/>
        </a:p>
      </cdr:txBody>
    </cdr:sp>
  </cdr:relSizeAnchor>
  <cdr:relSizeAnchor xmlns:cdr="http://schemas.openxmlformats.org/drawingml/2006/chartDrawing">
    <cdr:from>
      <cdr:x>0.46765</cdr:x>
      <cdr:y>0.81124</cdr:y>
    </cdr:from>
    <cdr:to>
      <cdr:x>0.635</cdr:x>
      <cdr:y>0.92177</cdr:y>
    </cdr:to>
    <cdr:sp macro="" textlink="">
      <cdr:nvSpPr>
        <cdr:cNvPr id="7" name="TextBox 1">
          <a:extLst xmlns:a="http://schemas.openxmlformats.org/drawingml/2006/main">
            <a:ext uri="{FF2B5EF4-FFF2-40B4-BE49-F238E27FC236}">
              <a16:creationId xmlns:a16="http://schemas.microsoft.com/office/drawing/2014/main" id="{4BEAF1B4-26A3-91FB-CE52-A9C8B7B13146}"/>
            </a:ext>
          </a:extLst>
        </cdr:cNvPr>
        <cdr:cNvSpPr txBox="1"/>
      </cdr:nvSpPr>
      <cdr:spPr>
        <a:xfrm xmlns:a="http://schemas.openxmlformats.org/drawingml/2006/main">
          <a:off x="2766709" y="2886856"/>
          <a:ext cx="990070" cy="39331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000" b="0"/>
            <a:t>50-99</a:t>
          </a:r>
          <a:r>
            <a:rPr lang="en-NZ" sz="1000" b="0" baseline="0"/>
            <a:t> employees</a:t>
          </a:r>
          <a:endParaRPr lang="en-NZ" sz="1000" b="0"/>
        </a:p>
      </cdr:txBody>
    </cdr:sp>
  </cdr:relSizeAnchor>
  <cdr:relSizeAnchor xmlns:cdr="http://schemas.openxmlformats.org/drawingml/2006/chartDrawing">
    <cdr:from>
      <cdr:x>0.6502</cdr:x>
      <cdr:y>0.81109</cdr:y>
    </cdr:from>
    <cdr:to>
      <cdr:x>0.81148</cdr:x>
      <cdr:y>0.93181</cdr:y>
    </cdr:to>
    <cdr:sp macro="" textlink="">
      <cdr:nvSpPr>
        <cdr:cNvPr id="8" name="TextBox 1">
          <a:extLst xmlns:a="http://schemas.openxmlformats.org/drawingml/2006/main">
            <a:ext uri="{FF2B5EF4-FFF2-40B4-BE49-F238E27FC236}">
              <a16:creationId xmlns:a16="http://schemas.microsoft.com/office/drawing/2014/main" id="{4BEAF1B4-26A3-91FB-CE52-A9C8B7B13146}"/>
            </a:ext>
          </a:extLst>
        </cdr:cNvPr>
        <cdr:cNvSpPr txBox="1"/>
      </cdr:nvSpPr>
      <cdr:spPr>
        <a:xfrm xmlns:a="http://schemas.openxmlformats.org/drawingml/2006/main">
          <a:off x="3846717" y="2886308"/>
          <a:ext cx="954173" cy="4295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000" b="0"/>
            <a:t>100+</a:t>
          </a:r>
          <a:r>
            <a:rPr lang="en-NZ" sz="1000" b="0" baseline="0"/>
            <a:t> employees</a:t>
          </a:r>
          <a:endParaRPr lang="en-NZ" sz="1000" b="0"/>
        </a:p>
      </cdr:txBody>
    </cdr:sp>
  </cdr:relSizeAnchor>
  <cdr:relSizeAnchor xmlns:cdr="http://schemas.openxmlformats.org/drawingml/2006/chartDrawing">
    <cdr:from>
      <cdr:x>0.8484</cdr:x>
      <cdr:y>0.81101</cdr:y>
    </cdr:from>
    <cdr:to>
      <cdr:x>1</cdr:x>
      <cdr:y>0.87451</cdr:y>
    </cdr:to>
    <cdr:sp macro="" textlink="">
      <cdr:nvSpPr>
        <cdr:cNvPr id="9" name="TextBox 1">
          <a:extLst xmlns:a="http://schemas.openxmlformats.org/drawingml/2006/main">
            <a:ext uri="{FF2B5EF4-FFF2-40B4-BE49-F238E27FC236}">
              <a16:creationId xmlns:a16="http://schemas.microsoft.com/office/drawing/2014/main" id="{4BEAF1B4-26A3-91FB-CE52-A9C8B7B13146}"/>
            </a:ext>
          </a:extLst>
        </cdr:cNvPr>
        <cdr:cNvSpPr txBox="1"/>
      </cdr:nvSpPr>
      <cdr:spPr>
        <a:xfrm xmlns:a="http://schemas.openxmlformats.org/drawingml/2006/main">
          <a:off x="5019292" y="2886018"/>
          <a:ext cx="896896" cy="22597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000" b="0"/>
            <a:t>All businesses</a:t>
          </a:r>
        </a:p>
      </cdr:txBody>
    </cdr:sp>
  </cdr:relSizeAnchor>
  <cdr:relSizeAnchor xmlns:cdr="http://schemas.openxmlformats.org/drawingml/2006/chartDrawing">
    <cdr:from>
      <cdr:x>0.254</cdr:x>
      <cdr:y>0.92172</cdr:y>
    </cdr:from>
    <cdr:to>
      <cdr:x>0.49279</cdr:x>
      <cdr:y>0.99522</cdr:y>
    </cdr:to>
    <cdr:pic>
      <cdr:nvPicPr>
        <cdr:cNvPr id="10" name="Picture 9">
          <a:extLst xmlns:a="http://schemas.openxmlformats.org/drawingml/2006/main">
            <a:ext uri="{FF2B5EF4-FFF2-40B4-BE49-F238E27FC236}">
              <a16:creationId xmlns:a16="http://schemas.microsoft.com/office/drawing/2014/main" id="{E98B90FD-0ED4-6245-15AD-15774A37F795}"/>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34709" t="87855" r="34197" b="2647"/>
        <a:stretch xmlns:a="http://schemas.openxmlformats.org/drawingml/2006/main"/>
      </cdr:blipFill>
      <cdr:spPr bwMode="auto">
        <a:xfrm xmlns:a="http://schemas.openxmlformats.org/drawingml/2006/main">
          <a:off x="1515643" y="3279995"/>
          <a:ext cx="1424935" cy="261562"/>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0.49139</cdr:x>
      <cdr:y>0.92208</cdr:y>
    </cdr:from>
    <cdr:to>
      <cdr:x>0.74808</cdr:x>
      <cdr:y>1</cdr:y>
    </cdr:to>
    <cdr:pic>
      <cdr:nvPicPr>
        <cdr:cNvPr id="11" name="Picture 10">
          <a:extLst xmlns:a="http://schemas.openxmlformats.org/drawingml/2006/main">
            <a:ext uri="{FF2B5EF4-FFF2-40B4-BE49-F238E27FC236}">
              <a16:creationId xmlns:a16="http://schemas.microsoft.com/office/drawing/2014/main" id="{A01EA9A7-D504-4090-BCE9-9FDB22473952}"/>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l="34703" t="86873" r="31873" b="2996"/>
        <a:stretch xmlns:a="http://schemas.openxmlformats.org/drawingml/2006/main"/>
      </cdr:blipFill>
      <cdr:spPr bwMode="auto">
        <a:xfrm xmlns:a="http://schemas.openxmlformats.org/drawingml/2006/main">
          <a:off x="2932241" y="3281270"/>
          <a:ext cx="1531711" cy="27729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51.xml><?xml version="1.0" encoding="utf-8"?>
<xdr:wsDr xmlns:xdr="http://schemas.openxmlformats.org/drawingml/2006/spreadsheetDrawing" xmlns:a="http://schemas.openxmlformats.org/drawingml/2006/main">
  <xdr:twoCellAnchor>
    <xdr:from>
      <xdr:col>12</xdr:col>
      <xdr:colOff>127361</xdr:colOff>
      <xdr:row>3</xdr:row>
      <xdr:rowOff>107157</xdr:rowOff>
    </xdr:from>
    <xdr:to>
      <xdr:col>21</xdr:col>
      <xdr:colOff>550753</xdr:colOff>
      <xdr:row>25</xdr:row>
      <xdr:rowOff>136072</xdr:rowOff>
    </xdr:to>
    <xdr:graphicFrame macro="">
      <xdr:nvGraphicFramePr>
        <xdr:cNvPr id="2" name="Chart 1">
          <a:extLst>
            <a:ext uri="{FF2B5EF4-FFF2-40B4-BE49-F238E27FC236}">
              <a16:creationId xmlns:a16="http://schemas.microsoft.com/office/drawing/2014/main" id="{43387A94-CFBD-49C6-BDDE-1DAB0EF45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0.01521</cdr:x>
      <cdr:y>0.87525</cdr:y>
    </cdr:from>
    <cdr:to>
      <cdr:x>0.69322</cdr:x>
      <cdr:y>0.95463</cdr:y>
    </cdr:to>
    <cdr:sp macro="" textlink="">
      <cdr:nvSpPr>
        <cdr:cNvPr id="2" name="TextBox 1">
          <a:extLst xmlns:a="http://schemas.openxmlformats.org/drawingml/2006/main">
            <a:ext uri="{FF2B5EF4-FFF2-40B4-BE49-F238E27FC236}">
              <a16:creationId xmlns:a16="http://schemas.microsoft.com/office/drawing/2014/main" id="{11B0FB29-01CB-CEA1-79C3-75B734BC0702}"/>
            </a:ext>
          </a:extLst>
        </cdr:cNvPr>
        <cdr:cNvSpPr txBox="1"/>
      </cdr:nvSpPr>
      <cdr:spPr>
        <a:xfrm xmlns:a="http://schemas.openxmlformats.org/drawingml/2006/main">
          <a:off x="94127" y="3257962"/>
          <a:ext cx="4195375" cy="295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900" b="1" i="0" u="none" strike="noStrike" baseline="0">
              <a:latin typeface="+mn-lt"/>
              <a:ea typeface="+mn-ea"/>
              <a:cs typeface="+mn-cs"/>
            </a:rPr>
            <a:t>% of business’s employees covered by a collective agreement agreement </a:t>
          </a:r>
          <a:r>
            <a:rPr lang="en-NZ" sz="900" b="0" i="0" u="none" strike="noStrike" baseline="0">
              <a:latin typeface="+mn-lt"/>
              <a:ea typeface="+mn-ea"/>
              <a:cs typeface="+mn-cs"/>
            </a:rPr>
            <a:t>(left axis)</a:t>
          </a:r>
          <a:endParaRPr lang="en-NZ" sz="900" b="0"/>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142875</xdr:colOff>
      <xdr:row>2</xdr:row>
      <xdr:rowOff>12382</xdr:rowOff>
    </xdr:from>
    <xdr:to>
      <xdr:col>16</xdr:col>
      <xdr:colOff>598380</xdr:colOff>
      <xdr:row>19</xdr:row>
      <xdr:rowOff>158617</xdr:rowOff>
    </xdr:to>
    <xdr:graphicFrame macro="">
      <xdr:nvGraphicFramePr>
        <xdr:cNvPr id="2" name="Chart 1">
          <a:extLst>
            <a:ext uri="{FF2B5EF4-FFF2-40B4-BE49-F238E27FC236}">
              <a16:creationId xmlns:a16="http://schemas.microsoft.com/office/drawing/2014/main" id="{9BAE164E-967D-442E-97AE-A6F5CB324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140970</xdr:colOff>
      <xdr:row>2</xdr:row>
      <xdr:rowOff>202881</xdr:rowOff>
    </xdr:from>
    <xdr:to>
      <xdr:col>13</xdr:col>
      <xdr:colOff>607695</xdr:colOff>
      <xdr:row>20</xdr:row>
      <xdr:rowOff>2406</xdr:rowOff>
    </xdr:to>
    <xdr:graphicFrame macro="">
      <xdr:nvGraphicFramePr>
        <xdr:cNvPr id="2" name="Chart 1">
          <a:extLst>
            <a:ext uri="{FF2B5EF4-FFF2-40B4-BE49-F238E27FC236}">
              <a16:creationId xmlns:a16="http://schemas.microsoft.com/office/drawing/2014/main" id="{021C0285-CECE-45FD-961D-59304CD57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477202</xdr:colOff>
      <xdr:row>0</xdr:row>
      <xdr:rowOff>151446</xdr:rowOff>
    </xdr:from>
    <xdr:to>
      <xdr:col>15</xdr:col>
      <xdr:colOff>640080</xdr:colOff>
      <xdr:row>20</xdr:row>
      <xdr:rowOff>139566</xdr:rowOff>
    </xdr:to>
    <xdr:graphicFrame macro="">
      <xdr:nvGraphicFramePr>
        <xdr:cNvPr id="2" name="Chart 1">
          <a:extLst>
            <a:ext uri="{FF2B5EF4-FFF2-40B4-BE49-F238E27FC236}">
              <a16:creationId xmlns:a16="http://schemas.microsoft.com/office/drawing/2014/main" id="{52EEA75E-BA24-4C0E-A913-9F7DB5DF4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0.12059</cdr:x>
      <cdr:y>0.87524</cdr:y>
    </cdr:from>
    <cdr:to>
      <cdr:x>0.381</cdr:x>
      <cdr:y>0.95991</cdr:y>
    </cdr:to>
    <cdr:sp macro="" textlink="">
      <cdr:nvSpPr>
        <cdr:cNvPr id="2" name="TextBox 1">
          <a:extLst xmlns:a="http://schemas.openxmlformats.org/drawingml/2006/main">
            <a:ext uri="{FF2B5EF4-FFF2-40B4-BE49-F238E27FC236}">
              <a16:creationId xmlns:a16="http://schemas.microsoft.com/office/drawing/2014/main" id="{0D0328AD-4ABB-D824-5D38-A3DF7F1D99EE}"/>
            </a:ext>
          </a:extLst>
        </cdr:cNvPr>
        <cdr:cNvSpPr txBox="1"/>
      </cdr:nvSpPr>
      <cdr:spPr>
        <a:xfrm xmlns:a="http://schemas.openxmlformats.org/drawingml/2006/main">
          <a:off x="716280" y="3150870"/>
          <a:ext cx="154686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t>Size of business</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49530</xdr:colOff>
      <xdr:row>0</xdr:row>
      <xdr:rowOff>95250</xdr:rowOff>
    </xdr:from>
    <xdr:to>
      <xdr:col>14</xdr:col>
      <xdr:colOff>567900</xdr:colOff>
      <xdr:row>26</xdr:row>
      <xdr:rowOff>36195</xdr:rowOff>
    </xdr:to>
    <xdr:graphicFrame macro="">
      <xdr:nvGraphicFramePr>
        <xdr:cNvPr id="2" name="Chart 1">
          <a:extLst>
            <a:ext uri="{FF2B5EF4-FFF2-40B4-BE49-F238E27FC236}">
              <a16:creationId xmlns:a16="http://schemas.microsoft.com/office/drawing/2014/main" id="{F5637453-5E8D-4C1F-A801-24294885B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552450</xdr:colOff>
      <xdr:row>16</xdr:row>
      <xdr:rowOff>35329</xdr:rowOff>
    </xdr:from>
    <xdr:to>
      <xdr:col>5</xdr:col>
      <xdr:colOff>322155</xdr:colOff>
      <xdr:row>36</xdr:row>
      <xdr:rowOff>40768</xdr:rowOff>
    </xdr:to>
    <xdr:graphicFrame macro="">
      <xdr:nvGraphicFramePr>
        <xdr:cNvPr id="2" name="Chart 1">
          <a:extLst>
            <a:ext uri="{FF2B5EF4-FFF2-40B4-BE49-F238E27FC236}">
              <a16:creationId xmlns:a16="http://schemas.microsoft.com/office/drawing/2014/main" id="{3CA8C141-8FBD-41BF-B962-EA2B8D823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277177</xdr:colOff>
      <xdr:row>1</xdr:row>
      <xdr:rowOff>98106</xdr:rowOff>
    </xdr:from>
    <xdr:to>
      <xdr:col>17</xdr:col>
      <xdr:colOff>117367</xdr:colOff>
      <xdr:row>25</xdr:row>
      <xdr:rowOff>38100</xdr:rowOff>
    </xdr:to>
    <xdr:graphicFrame macro="">
      <xdr:nvGraphicFramePr>
        <xdr:cNvPr id="2" name="Chart 1">
          <a:extLst>
            <a:ext uri="{FF2B5EF4-FFF2-40B4-BE49-F238E27FC236}">
              <a16:creationId xmlns:a16="http://schemas.microsoft.com/office/drawing/2014/main" id="{37ED27DA-4005-4C3F-83E7-52ED7408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98107</xdr:colOff>
      <xdr:row>1</xdr:row>
      <xdr:rowOff>60005</xdr:rowOff>
    </xdr:from>
    <xdr:to>
      <xdr:col>10</xdr:col>
      <xdr:colOff>555517</xdr:colOff>
      <xdr:row>26</xdr:row>
      <xdr:rowOff>163830</xdr:rowOff>
    </xdr:to>
    <xdr:graphicFrame macro="">
      <xdr:nvGraphicFramePr>
        <xdr:cNvPr id="2" name="Chart 1">
          <a:extLst>
            <a:ext uri="{FF2B5EF4-FFF2-40B4-BE49-F238E27FC236}">
              <a16:creationId xmlns:a16="http://schemas.microsoft.com/office/drawing/2014/main" id="{58A6EC57-FDD3-4C35-B89F-C9F346E4B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0.90966</cdr:x>
      <cdr:y>0</cdr:y>
    </cdr:from>
    <cdr:to>
      <cdr:x>0.99358</cdr:x>
      <cdr:y>1</cdr:y>
    </cdr:to>
    <cdr:sp macro="" textlink="">
      <cdr:nvSpPr>
        <cdr:cNvPr id="2" name="TextBox 1">
          <a:extLst xmlns:a="http://schemas.openxmlformats.org/drawingml/2006/main">
            <a:ext uri="{FF2B5EF4-FFF2-40B4-BE49-F238E27FC236}">
              <a16:creationId xmlns:a16="http://schemas.microsoft.com/office/drawing/2014/main" id="{B45B8080-2322-7731-5CD3-0F30DE7365AF}"/>
            </a:ext>
          </a:extLst>
        </cdr:cNvPr>
        <cdr:cNvSpPr txBox="1"/>
      </cdr:nvSpPr>
      <cdr:spPr>
        <a:xfrm xmlns:a="http://schemas.openxmlformats.org/drawingml/2006/main" rot="5400000">
          <a:off x="3553017" y="1846875"/>
          <a:ext cx="4191957" cy="498207"/>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000" b="1" i="0" baseline="0">
              <a:effectLst/>
              <a:latin typeface="+mn-lt"/>
              <a:ea typeface="+mn-ea"/>
              <a:cs typeface="+mn-cs"/>
            </a:rPr>
            <a:t>Percentage of businesses requiring skills that find them difficult to obtain</a:t>
          </a:r>
          <a:endParaRPr lang="en-NZ" sz="10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117157</xdr:colOff>
      <xdr:row>2</xdr:row>
      <xdr:rowOff>115249</xdr:rowOff>
    </xdr:from>
    <xdr:to>
      <xdr:col>9</xdr:col>
      <xdr:colOff>480060</xdr:colOff>
      <xdr:row>18</xdr:row>
      <xdr:rowOff>95839</xdr:rowOff>
    </xdr:to>
    <xdr:graphicFrame macro="">
      <xdr:nvGraphicFramePr>
        <xdr:cNvPr id="2" name="Chart 1">
          <a:extLst>
            <a:ext uri="{FF2B5EF4-FFF2-40B4-BE49-F238E27FC236}">
              <a16:creationId xmlns:a16="http://schemas.microsoft.com/office/drawing/2014/main" id="{AFF12F40-BCE3-4BF9-8A58-880DE597D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239077</xdr:colOff>
      <xdr:row>2</xdr:row>
      <xdr:rowOff>92392</xdr:rowOff>
    </xdr:from>
    <xdr:to>
      <xdr:col>11</xdr:col>
      <xdr:colOff>516255</xdr:colOff>
      <xdr:row>23</xdr:row>
      <xdr:rowOff>20955</xdr:rowOff>
    </xdr:to>
    <xdr:graphicFrame macro="">
      <xdr:nvGraphicFramePr>
        <xdr:cNvPr id="2" name="Chart 1">
          <a:extLst>
            <a:ext uri="{FF2B5EF4-FFF2-40B4-BE49-F238E27FC236}">
              <a16:creationId xmlns:a16="http://schemas.microsoft.com/office/drawing/2014/main" id="{7B6F7B69-B7B3-4210-8482-168257B52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0.27621</cdr:x>
      <cdr:y>0.88232</cdr:y>
    </cdr:from>
    <cdr:to>
      <cdr:x>0.72484</cdr:x>
      <cdr:y>0.94372</cdr:y>
    </cdr:to>
    <cdr:sp macro="" textlink="">
      <cdr:nvSpPr>
        <cdr:cNvPr id="2" name="TextBox 1">
          <a:extLst xmlns:a="http://schemas.openxmlformats.org/drawingml/2006/main">
            <a:ext uri="{FF2B5EF4-FFF2-40B4-BE49-F238E27FC236}">
              <a16:creationId xmlns:a16="http://schemas.microsoft.com/office/drawing/2014/main" id="{40EB76B6-B861-AAA8-92A3-65DCCCD9F8B6}"/>
            </a:ext>
          </a:extLst>
        </cdr:cNvPr>
        <cdr:cNvSpPr txBox="1"/>
      </cdr:nvSpPr>
      <cdr:spPr>
        <a:xfrm xmlns:a="http://schemas.openxmlformats.org/drawingml/2006/main">
          <a:off x="1759268" y="3285174"/>
          <a:ext cx="2857500" cy="2286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050" b="1"/>
            <a:t>Percentage of employees receiving</a:t>
          </a:r>
          <a:r>
            <a:rPr lang="en-NZ" sz="1050" b="1" baseline="0"/>
            <a:t> training</a:t>
          </a:r>
          <a:endParaRPr lang="en-NZ" sz="1050" b="1"/>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122872</xdr:colOff>
      <xdr:row>14</xdr:row>
      <xdr:rowOff>951</xdr:rowOff>
    </xdr:from>
    <xdr:to>
      <xdr:col>7</xdr:col>
      <xdr:colOff>104032</xdr:colOff>
      <xdr:row>33</xdr:row>
      <xdr:rowOff>170046</xdr:rowOff>
    </xdr:to>
    <xdr:graphicFrame macro="">
      <xdr:nvGraphicFramePr>
        <xdr:cNvPr id="2" name="Chart 1">
          <a:extLst>
            <a:ext uri="{FF2B5EF4-FFF2-40B4-BE49-F238E27FC236}">
              <a16:creationId xmlns:a16="http://schemas.microsoft.com/office/drawing/2014/main" id="{E4314B77-D3D6-450E-9614-A8955382A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438150</xdr:colOff>
      <xdr:row>2</xdr:row>
      <xdr:rowOff>107631</xdr:rowOff>
    </xdr:from>
    <xdr:to>
      <xdr:col>18</xdr:col>
      <xdr:colOff>310725</xdr:colOff>
      <xdr:row>22</xdr:row>
      <xdr:rowOff>84321</xdr:rowOff>
    </xdr:to>
    <xdr:graphicFrame macro="">
      <xdr:nvGraphicFramePr>
        <xdr:cNvPr id="2" name="Chart 1">
          <a:extLst>
            <a:ext uri="{FF2B5EF4-FFF2-40B4-BE49-F238E27FC236}">
              <a16:creationId xmlns:a16="http://schemas.microsoft.com/office/drawing/2014/main" id="{082A9833-9B7D-4B82-844D-B4DF398BB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50</xdr:row>
      <xdr:rowOff>0</xdr:rowOff>
    </xdr:from>
    <xdr:to>
      <xdr:col>15</xdr:col>
      <xdr:colOff>339300</xdr:colOff>
      <xdr:row>69</xdr:row>
      <xdr:rowOff>161475</xdr:rowOff>
    </xdr:to>
    <xdr:graphicFrame macro="">
      <xdr:nvGraphicFramePr>
        <xdr:cNvPr id="3" name="Chart 2">
          <a:extLst>
            <a:ext uri="{FF2B5EF4-FFF2-40B4-BE49-F238E27FC236}">
              <a16:creationId xmlns:a16="http://schemas.microsoft.com/office/drawing/2014/main" id="{89307997-FCBC-468E-8093-47D3D8257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210504</xdr:colOff>
      <xdr:row>41</xdr:row>
      <xdr:rowOff>60006</xdr:rowOff>
    </xdr:from>
    <xdr:to>
      <xdr:col>15</xdr:col>
      <xdr:colOff>170499</xdr:colOff>
      <xdr:row>41</xdr:row>
      <xdr:rowOff>60006</xdr:rowOff>
    </xdr:to>
    <xdr:cxnSp macro="">
      <xdr:nvCxnSpPr>
        <xdr:cNvPr id="4" name="Straight Connector 3">
          <a:extLst>
            <a:ext uri="{FF2B5EF4-FFF2-40B4-BE49-F238E27FC236}">
              <a16:creationId xmlns:a16="http://schemas.microsoft.com/office/drawing/2014/main" id="{80BC5626-1BE5-429C-AF44-DC6D5A75AF03}"/>
            </a:ext>
          </a:extLst>
        </xdr:cNvPr>
        <xdr:cNvCxnSpPr/>
      </xdr:nvCxnSpPr>
      <xdr:spPr>
        <a:xfrm>
          <a:off x="2302194" y="7476171"/>
          <a:ext cx="5101590" cy="0"/>
        </a:xfrm>
        <a:prstGeom prst="line">
          <a:avLst/>
        </a:prstGeom>
        <a:ln w="12700">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68580</xdr:colOff>
      <xdr:row>1</xdr:row>
      <xdr:rowOff>175260</xdr:rowOff>
    </xdr:from>
    <xdr:to>
      <xdr:col>10</xdr:col>
      <xdr:colOff>313690</xdr:colOff>
      <xdr:row>28</xdr:row>
      <xdr:rowOff>38100</xdr:rowOff>
    </xdr:to>
    <xdr:pic>
      <xdr:nvPicPr>
        <xdr:cNvPr id="2" name="Picture 1">
          <a:extLst>
            <a:ext uri="{FF2B5EF4-FFF2-40B4-BE49-F238E27FC236}">
              <a16:creationId xmlns:a16="http://schemas.microsoft.com/office/drawing/2014/main" id="{998BE142-8FC0-A015-C712-0CC49DD3F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180" y="358140"/>
          <a:ext cx="5731510" cy="4800600"/>
        </a:xfrm>
        <a:prstGeom prst="rect">
          <a:avLst/>
        </a:prstGeom>
        <a:noFill/>
        <a:ln>
          <a:noFill/>
        </a:ln>
      </xdr:spPr>
    </xdr:pic>
    <xdr:clientData/>
  </xdr:twoCellAnchor>
</xdr:wsDr>
</file>

<file path=xl/drawings/drawing30.xml><?xml version="1.0" encoding="utf-8"?>
<c:userShapes xmlns:c="http://schemas.openxmlformats.org/drawingml/2006/chart">
  <cdr:relSizeAnchor xmlns:cdr="http://schemas.openxmlformats.org/drawingml/2006/chartDrawing">
    <cdr:from>
      <cdr:x>0.08553</cdr:x>
      <cdr:y>0.65106</cdr:y>
    </cdr:from>
    <cdr:to>
      <cdr:x>0.95514</cdr:x>
      <cdr:y>0.65106</cdr:y>
    </cdr:to>
    <cdr:cxnSp macro="">
      <cdr:nvCxnSpPr>
        <cdr:cNvPr id="2" name="Straight Connector 1">
          <a:extLst xmlns:a="http://schemas.openxmlformats.org/drawingml/2006/main">
            <a:ext uri="{FF2B5EF4-FFF2-40B4-BE49-F238E27FC236}">
              <a16:creationId xmlns:a16="http://schemas.microsoft.com/office/drawing/2014/main" id="{D4E97FD0-45AC-4911-BDA0-56E03BDFBB8E}"/>
            </a:ext>
          </a:extLst>
        </cdr:cNvPr>
        <cdr:cNvCxnSpPr/>
      </cdr:nvCxnSpPr>
      <cdr:spPr>
        <a:xfrm xmlns:a="http://schemas.openxmlformats.org/drawingml/2006/main">
          <a:off x="508562" y="2343812"/>
          <a:ext cx="5170453" cy="0"/>
        </a:xfrm>
        <a:prstGeom xmlns:a="http://schemas.openxmlformats.org/drawingml/2006/main" prst="line">
          <a:avLst/>
        </a:prstGeom>
        <a:ln xmlns:a="http://schemas.openxmlformats.org/drawingml/2006/main" w="12700">
          <a:solidFill>
            <a:srgbClr val="DC863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6</xdr:col>
      <xdr:colOff>59055</xdr:colOff>
      <xdr:row>1</xdr:row>
      <xdr:rowOff>125730</xdr:rowOff>
    </xdr:from>
    <xdr:to>
      <xdr:col>15</xdr:col>
      <xdr:colOff>522180</xdr:colOff>
      <xdr:row>21</xdr:row>
      <xdr:rowOff>94800</xdr:rowOff>
    </xdr:to>
    <xdr:graphicFrame macro="">
      <xdr:nvGraphicFramePr>
        <xdr:cNvPr id="2" name="Chart 1">
          <a:extLst>
            <a:ext uri="{FF2B5EF4-FFF2-40B4-BE49-F238E27FC236}">
              <a16:creationId xmlns:a16="http://schemas.microsoft.com/office/drawing/2014/main" id="{BA4D00AC-6C4D-4DD6-9804-34E2D587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44769</xdr:colOff>
      <xdr:row>20</xdr:row>
      <xdr:rowOff>56196</xdr:rowOff>
    </xdr:from>
    <xdr:to>
      <xdr:col>17</xdr:col>
      <xdr:colOff>12384</xdr:colOff>
      <xdr:row>20</xdr:row>
      <xdr:rowOff>56196</xdr:rowOff>
    </xdr:to>
    <xdr:cxnSp macro="">
      <xdr:nvCxnSpPr>
        <xdr:cNvPr id="3" name="Straight Connector 2">
          <a:extLst>
            <a:ext uri="{FF2B5EF4-FFF2-40B4-BE49-F238E27FC236}">
              <a16:creationId xmlns:a16="http://schemas.microsoft.com/office/drawing/2014/main" id="{20981741-826B-46A1-BC2A-32BFCF88C26F}"/>
            </a:ext>
          </a:extLst>
        </xdr:cNvPr>
        <xdr:cNvCxnSpPr/>
      </xdr:nvCxnSpPr>
      <xdr:spPr>
        <a:xfrm>
          <a:off x="3704274" y="3698556"/>
          <a:ext cx="6675120" cy="0"/>
        </a:xfrm>
        <a:prstGeom prst="line">
          <a:avLst/>
        </a:prstGeom>
        <a:ln w="12700">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695325</xdr:colOff>
      <xdr:row>1</xdr:row>
      <xdr:rowOff>37147</xdr:rowOff>
    </xdr:from>
    <xdr:to>
      <xdr:col>13</xdr:col>
      <xdr:colOff>706965</xdr:colOff>
      <xdr:row>17</xdr:row>
      <xdr:rowOff>173857</xdr:rowOff>
    </xdr:to>
    <xdr:graphicFrame macro="">
      <xdr:nvGraphicFramePr>
        <xdr:cNvPr id="2" name="Chart 1">
          <a:extLst>
            <a:ext uri="{FF2B5EF4-FFF2-40B4-BE49-F238E27FC236}">
              <a16:creationId xmlns:a16="http://schemas.microsoft.com/office/drawing/2014/main" id="{EE8C0724-7B08-4729-A835-E13ABF38D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427671</xdr:colOff>
      <xdr:row>2</xdr:row>
      <xdr:rowOff>221923</xdr:rowOff>
    </xdr:from>
    <xdr:to>
      <xdr:col>16</xdr:col>
      <xdr:colOff>273576</xdr:colOff>
      <xdr:row>21</xdr:row>
      <xdr:rowOff>133798</xdr:rowOff>
    </xdr:to>
    <xdr:graphicFrame macro="">
      <xdr:nvGraphicFramePr>
        <xdr:cNvPr id="2" name="Chart 1">
          <a:extLst>
            <a:ext uri="{FF2B5EF4-FFF2-40B4-BE49-F238E27FC236}">
              <a16:creationId xmlns:a16="http://schemas.microsoft.com/office/drawing/2014/main" id="{B4006BAD-B3DE-45FA-BAD5-AB0B8C259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45</xdr:row>
      <xdr:rowOff>0</xdr:rowOff>
    </xdr:from>
    <xdr:ext cx="6991350" cy="4385310"/>
    <xdr:pic>
      <xdr:nvPicPr>
        <xdr:cNvPr id="3" name="Picture 2">
          <a:extLst>
            <a:ext uri="{FF2B5EF4-FFF2-40B4-BE49-F238E27FC236}">
              <a16:creationId xmlns:a16="http://schemas.microsoft.com/office/drawing/2014/main" id="{FBA9034D-DA17-44DB-AA72-B2B9371FCE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77275" y="8991600"/>
          <a:ext cx="6991350" cy="43853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twoCellAnchor>
    <xdr:from>
      <xdr:col>3</xdr:col>
      <xdr:colOff>224790</xdr:colOff>
      <xdr:row>1</xdr:row>
      <xdr:rowOff>34290</xdr:rowOff>
    </xdr:from>
    <xdr:to>
      <xdr:col>13</xdr:col>
      <xdr:colOff>68790</xdr:colOff>
      <xdr:row>21</xdr:row>
      <xdr:rowOff>20505</xdr:rowOff>
    </xdr:to>
    <xdr:graphicFrame macro="">
      <xdr:nvGraphicFramePr>
        <xdr:cNvPr id="3" name="Chart 2">
          <a:extLst>
            <a:ext uri="{FF2B5EF4-FFF2-40B4-BE49-F238E27FC236}">
              <a16:creationId xmlns:a16="http://schemas.microsoft.com/office/drawing/2014/main" id="{B719CB2C-9273-4278-AEA0-6D45EA52D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121920</xdr:colOff>
      <xdr:row>3</xdr:row>
      <xdr:rowOff>79056</xdr:rowOff>
    </xdr:from>
    <xdr:to>
      <xdr:col>17</xdr:col>
      <xdr:colOff>573615</xdr:colOff>
      <xdr:row>23</xdr:row>
      <xdr:rowOff>55746</xdr:rowOff>
    </xdr:to>
    <xdr:graphicFrame macro="">
      <xdr:nvGraphicFramePr>
        <xdr:cNvPr id="2" name="Chart 1">
          <a:extLst>
            <a:ext uri="{FF2B5EF4-FFF2-40B4-BE49-F238E27FC236}">
              <a16:creationId xmlns:a16="http://schemas.microsoft.com/office/drawing/2014/main" id="{ACCC6645-456E-4DA4-9FC1-917B6839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155257</xdr:colOff>
      <xdr:row>1</xdr:row>
      <xdr:rowOff>6667</xdr:rowOff>
    </xdr:from>
    <xdr:to>
      <xdr:col>17</xdr:col>
      <xdr:colOff>608857</xdr:colOff>
      <xdr:row>20</xdr:row>
      <xdr:rowOff>158617</xdr:rowOff>
    </xdr:to>
    <xdr:graphicFrame macro="">
      <xdr:nvGraphicFramePr>
        <xdr:cNvPr id="2" name="Chart 1">
          <a:extLst>
            <a:ext uri="{FF2B5EF4-FFF2-40B4-BE49-F238E27FC236}">
              <a16:creationId xmlns:a16="http://schemas.microsoft.com/office/drawing/2014/main" id="{EFCA13D4-DD9A-462A-8ABE-92DD507DB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601026</xdr:colOff>
      <xdr:row>2</xdr:row>
      <xdr:rowOff>143827</xdr:rowOff>
    </xdr:from>
    <xdr:to>
      <xdr:col>15</xdr:col>
      <xdr:colOff>302895</xdr:colOff>
      <xdr:row>22</xdr:row>
      <xdr:rowOff>107182</xdr:rowOff>
    </xdr:to>
    <xdr:graphicFrame macro="">
      <xdr:nvGraphicFramePr>
        <xdr:cNvPr id="2" name="Chart 1">
          <a:extLst>
            <a:ext uri="{FF2B5EF4-FFF2-40B4-BE49-F238E27FC236}">
              <a16:creationId xmlns:a16="http://schemas.microsoft.com/office/drawing/2014/main" id="{F57C9A99-A3E1-4884-871F-AC912C476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393382</xdr:colOff>
      <xdr:row>1</xdr:row>
      <xdr:rowOff>170496</xdr:rowOff>
    </xdr:from>
    <xdr:to>
      <xdr:col>14</xdr:col>
      <xdr:colOff>237382</xdr:colOff>
      <xdr:row>21</xdr:row>
      <xdr:rowOff>154806</xdr:rowOff>
    </xdr:to>
    <xdr:graphicFrame macro="">
      <xdr:nvGraphicFramePr>
        <xdr:cNvPr id="2" name="Chart 1">
          <a:extLst>
            <a:ext uri="{FF2B5EF4-FFF2-40B4-BE49-F238E27FC236}">
              <a16:creationId xmlns:a16="http://schemas.microsoft.com/office/drawing/2014/main" id="{3EDAEB5C-3DAA-4512-A395-409F8025F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0</xdr:colOff>
      <xdr:row>1</xdr:row>
      <xdr:rowOff>0</xdr:rowOff>
    </xdr:from>
    <xdr:to>
      <xdr:col>14</xdr:col>
      <xdr:colOff>461220</xdr:colOff>
      <xdr:row>20</xdr:row>
      <xdr:rowOff>148140</xdr:rowOff>
    </xdr:to>
    <xdr:graphicFrame macro="">
      <xdr:nvGraphicFramePr>
        <xdr:cNvPr id="2" name="Chart 1">
          <a:extLst>
            <a:ext uri="{FF2B5EF4-FFF2-40B4-BE49-F238E27FC236}">
              <a16:creationId xmlns:a16="http://schemas.microsoft.com/office/drawing/2014/main" id="{59FFC5E5-7E69-4A56-97EE-6621E4FD4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167640</xdr:colOff>
      <xdr:row>3</xdr:row>
      <xdr:rowOff>58101</xdr:rowOff>
    </xdr:from>
    <xdr:to>
      <xdr:col>17</xdr:col>
      <xdr:colOff>0</xdr:colOff>
      <xdr:row>22</xdr:row>
      <xdr:rowOff>27171</xdr:rowOff>
    </xdr:to>
    <xdr:graphicFrame macro="">
      <xdr:nvGraphicFramePr>
        <xdr:cNvPr id="2" name="Chart 1">
          <a:extLst>
            <a:ext uri="{FF2B5EF4-FFF2-40B4-BE49-F238E27FC236}">
              <a16:creationId xmlns:a16="http://schemas.microsoft.com/office/drawing/2014/main" id="{9437ADE0-E4F4-42F3-AF01-7D449D7CC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343852</xdr:colOff>
      <xdr:row>1</xdr:row>
      <xdr:rowOff>27622</xdr:rowOff>
    </xdr:from>
    <xdr:to>
      <xdr:col>13</xdr:col>
      <xdr:colOff>187852</xdr:colOff>
      <xdr:row>19</xdr:row>
      <xdr:rowOff>57150</xdr:rowOff>
    </xdr:to>
    <xdr:graphicFrame macro="">
      <xdr:nvGraphicFramePr>
        <xdr:cNvPr id="2" name="Chart 1">
          <a:extLst>
            <a:ext uri="{FF2B5EF4-FFF2-40B4-BE49-F238E27FC236}">
              <a16:creationId xmlns:a16="http://schemas.microsoft.com/office/drawing/2014/main" id="{0CC49DD3-5642-43DE-BA18-BD0CD231B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267652</xdr:colOff>
      <xdr:row>2</xdr:row>
      <xdr:rowOff>113346</xdr:rowOff>
    </xdr:from>
    <xdr:to>
      <xdr:col>17</xdr:col>
      <xdr:colOff>123082</xdr:colOff>
      <xdr:row>21</xdr:row>
      <xdr:rowOff>97656</xdr:rowOff>
    </xdr:to>
    <xdr:graphicFrame macro="">
      <xdr:nvGraphicFramePr>
        <xdr:cNvPr id="2" name="Chart 1">
          <a:extLst>
            <a:ext uri="{FF2B5EF4-FFF2-40B4-BE49-F238E27FC236}">
              <a16:creationId xmlns:a16="http://schemas.microsoft.com/office/drawing/2014/main" id="{752491D7-CCFD-491A-888B-7CBC64CB3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17</xdr:col>
      <xdr:colOff>0</xdr:colOff>
      <xdr:row>1</xdr:row>
      <xdr:rowOff>0</xdr:rowOff>
    </xdr:from>
    <xdr:ext cx="5943600" cy="4183380"/>
    <xdr:pic>
      <xdr:nvPicPr>
        <xdr:cNvPr id="3" name="Picture 2">
          <a:extLst>
            <a:ext uri="{FF2B5EF4-FFF2-40B4-BE49-F238E27FC236}">
              <a16:creationId xmlns:a16="http://schemas.microsoft.com/office/drawing/2014/main" id="{7E1EB6B0-0593-48F0-9DC4-2ACF950092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63525" y="200025"/>
          <a:ext cx="5943600" cy="4183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twoCellAnchor>
    <xdr:from>
      <xdr:col>10</xdr:col>
      <xdr:colOff>98050</xdr:colOff>
      <xdr:row>3</xdr:row>
      <xdr:rowOff>131388</xdr:rowOff>
    </xdr:from>
    <xdr:to>
      <xdr:col>20</xdr:col>
      <xdr:colOff>141865</xdr:colOff>
      <xdr:row>21</xdr:row>
      <xdr:rowOff>47332</xdr:rowOff>
    </xdr:to>
    <xdr:graphicFrame macro="">
      <xdr:nvGraphicFramePr>
        <xdr:cNvPr id="2" name="Chart 1">
          <a:extLst>
            <a:ext uri="{FF2B5EF4-FFF2-40B4-BE49-F238E27FC236}">
              <a16:creationId xmlns:a16="http://schemas.microsoft.com/office/drawing/2014/main" id="{9C234509-042B-4140-B4A7-444DA6EC8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0.10877</cdr:x>
      <cdr:y>0.44458</cdr:y>
    </cdr:from>
    <cdr:to>
      <cdr:x>0.90922</cdr:x>
      <cdr:y>0.44458</cdr:y>
    </cdr:to>
    <cdr:cxnSp macro="">
      <cdr:nvCxnSpPr>
        <cdr:cNvPr id="3" name="Straight Connector 2">
          <a:extLst xmlns:a="http://schemas.openxmlformats.org/drawingml/2006/main">
            <a:ext uri="{FF2B5EF4-FFF2-40B4-BE49-F238E27FC236}">
              <a16:creationId xmlns:a16="http://schemas.microsoft.com/office/drawing/2014/main" id="{B06943FA-9112-F7ED-93CB-C72E4806F352}"/>
            </a:ext>
          </a:extLst>
        </cdr:cNvPr>
        <cdr:cNvCxnSpPr/>
      </cdr:nvCxnSpPr>
      <cdr:spPr>
        <a:xfrm xmlns:a="http://schemas.openxmlformats.org/drawingml/2006/main" flipH="1">
          <a:off x="665663" y="1599249"/>
          <a:ext cx="4898571" cy="0"/>
        </a:xfrm>
        <a:prstGeom xmlns:a="http://schemas.openxmlformats.org/drawingml/2006/main" prst="line">
          <a:avLst/>
        </a:prstGeom>
        <a:ln xmlns:a="http://schemas.openxmlformats.org/drawingml/2006/main" w="12700" cmpd="sng">
          <a:solidFill>
            <a:srgbClr val="DC8633"/>
          </a:solidFill>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9</xdr:col>
      <xdr:colOff>543876</xdr:colOff>
      <xdr:row>5</xdr:row>
      <xdr:rowOff>54292</xdr:rowOff>
    </xdr:from>
    <xdr:to>
      <xdr:col>20</xdr:col>
      <xdr:colOff>440055</xdr:colOff>
      <xdr:row>25</xdr:row>
      <xdr:rowOff>36697</xdr:rowOff>
    </xdr:to>
    <xdr:graphicFrame macro="">
      <xdr:nvGraphicFramePr>
        <xdr:cNvPr id="2" name="Chart 1">
          <a:extLst>
            <a:ext uri="{FF2B5EF4-FFF2-40B4-BE49-F238E27FC236}">
              <a16:creationId xmlns:a16="http://schemas.microsoft.com/office/drawing/2014/main" id="{A9320A1A-E9A1-46B6-8550-A4C09214B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0.10461</cdr:x>
      <cdr:y>0.53683</cdr:y>
    </cdr:from>
    <cdr:to>
      <cdr:x>0.89918</cdr:x>
      <cdr:y>0.53683</cdr:y>
    </cdr:to>
    <cdr:cxnSp macro="">
      <cdr:nvCxnSpPr>
        <cdr:cNvPr id="3" name="Straight Connector 2">
          <a:extLst xmlns:a="http://schemas.openxmlformats.org/drawingml/2006/main">
            <a:ext uri="{FF2B5EF4-FFF2-40B4-BE49-F238E27FC236}">
              <a16:creationId xmlns:a16="http://schemas.microsoft.com/office/drawing/2014/main" id="{C17EE6D1-F38A-920C-33FE-534D4DCE67B0}"/>
            </a:ext>
          </a:extLst>
        </cdr:cNvPr>
        <cdr:cNvCxnSpPr/>
      </cdr:nvCxnSpPr>
      <cdr:spPr>
        <a:xfrm xmlns:a="http://schemas.openxmlformats.org/drawingml/2006/main">
          <a:off x="690006" y="1948142"/>
          <a:ext cx="5241073" cy="0"/>
        </a:xfrm>
        <a:prstGeom xmlns:a="http://schemas.openxmlformats.org/drawingml/2006/main" prst="line">
          <a:avLst/>
        </a:prstGeom>
        <a:ln xmlns:a="http://schemas.openxmlformats.org/drawingml/2006/main">
          <a:solidFill>
            <a:srgbClr val="DC863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xdr:from>
      <xdr:col>8</xdr:col>
      <xdr:colOff>304800</xdr:colOff>
      <xdr:row>1</xdr:row>
      <xdr:rowOff>177165</xdr:rowOff>
    </xdr:from>
    <xdr:to>
      <xdr:col>18</xdr:col>
      <xdr:colOff>164040</xdr:colOff>
      <xdr:row>19</xdr:row>
      <xdr:rowOff>511995</xdr:rowOff>
    </xdr:to>
    <xdr:graphicFrame macro="">
      <xdr:nvGraphicFramePr>
        <xdr:cNvPr id="2" name="Chart 1">
          <a:extLst>
            <a:ext uri="{FF2B5EF4-FFF2-40B4-BE49-F238E27FC236}">
              <a16:creationId xmlns:a16="http://schemas.microsoft.com/office/drawing/2014/main" id="{7A6AF268-947F-482A-AE39-306D11242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448618</xdr:colOff>
      <xdr:row>3</xdr:row>
      <xdr:rowOff>263841</xdr:rowOff>
    </xdr:from>
    <xdr:to>
      <xdr:col>19</xdr:col>
      <xdr:colOff>292618</xdr:colOff>
      <xdr:row>21</xdr:row>
      <xdr:rowOff>36696</xdr:rowOff>
    </xdr:to>
    <xdr:graphicFrame macro="">
      <xdr:nvGraphicFramePr>
        <xdr:cNvPr id="2" name="Chart 1">
          <a:extLst>
            <a:ext uri="{FF2B5EF4-FFF2-40B4-BE49-F238E27FC236}">
              <a16:creationId xmlns:a16="http://schemas.microsoft.com/office/drawing/2014/main" id="{F764DD99-2480-4AFE-8184-692D75206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523875</xdr:colOff>
      <xdr:row>15</xdr:row>
      <xdr:rowOff>16192</xdr:rowOff>
    </xdr:from>
    <xdr:to>
      <xdr:col>3</xdr:col>
      <xdr:colOff>683895</xdr:colOff>
      <xdr:row>32</xdr:row>
      <xdr:rowOff>158857</xdr:rowOff>
    </xdr:to>
    <xdr:graphicFrame macro="">
      <xdr:nvGraphicFramePr>
        <xdr:cNvPr id="2" name="Chart 1">
          <a:extLst>
            <a:ext uri="{FF2B5EF4-FFF2-40B4-BE49-F238E27FC236}">
              <a16:creationId xmlns:a16="http://schemas.microsoft.com/office/drawing/2014/main" id="{C80A2D3E-1257-4C6D-84A5-CF29B28E9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476250</xdr:colOff>
      <xdr:row>11</xdr:row>
      <xdr:rowOff>0</xdr:rowOff>
    </xdr:from>
    <xdr:to>
      <xdr:col>8</xdr:col>
      <xdr:colOff>482175</xdr:colOff>
      <xdr:row>30</xdr:row>
      <xdr:rowOff>146235</xdr:rowOff>
    </xdr:to>
    <xdr:graphicFrame macro="">
      <xdr:nvGraphicFramePr>
        <xdr:cNvPr id="2" name="Chart 1">
          <a:extLst>
            <a:ext uri="{FF2B5EF4-FFF2-40B4-BE49-F238E27FC236}">
              <a16:creationId xmlns:a16="http://schemas.microsoft.com/office/drawing/2014/main" id="{419E49D8-A29B-4059-8AFE-64A026238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494779</xdr:colOff>
      <xdr:row>1</xdr:row>
      <xdr:rowOff>55765</xdr:rowOff>
    </xdr:from>
    <xdr:to>
      <xdr:col>18</xdr:col>
      <xdr:colOff>536864</xdr:colOff>
      <xdr:row>35</xdr:row>
      <xdr:rowOff>34636</xdr:rowOff>
    </xdr:to>
    <xdr:grpSp>
      <xdr:nvGrpSpPr>
        <xdr:cNvPr id="17" name="Group 16">
          <a:extLst>
            <a:ext uri="{FF2B5EF4-FFF2-40B4-BE49-F238E27FC236}">
              <a16:creationId xmlns:a16="http://schemas.microsoft.com/office/drawing/2014/main" id="{74023D1E-B6BE-B7E8-EA9B-7D259FCBF87D}"/>
            </a:ext>
          </a:extLst>
        </xdr:cNvPr>
        <xdr:cNvGrpSpPr/>
      </xdr:nvGrpSpPr>
      <xdr:grpSpPr>
        <a:xfrm>
          <a:off x="7305154" y="246265"/>
          <a:ext cx="7538260" cy="6455871"/>
          <a:chOff x="583688" y="5541818"/>
          <a:chExt cx="9391585" cy="11066318"/>
        </a:xfrm>
      </xdr:grpSpPr>
      <xdr:graphicFrame macro="">
        <xdr:nvGraphicFramePr>
          <xdr:cNvPr id="4" name="Chart 3">
            <a:extLst>
              <a:ext uri="{FF2B5EF4-FFF2-40B4-BE49-F238E27FC236}">
                <a16:creationId xmlns:a16="http://schemas.microsoft.com/office/drawing/2014/main" id="{3C252EDE-CD2E-ED8B-F08F-056880966BF7}"/>
              </a:ext>
            </a:extLst>
          </xdr:cNvPr>
          <xdr:cNvGraphicFramePr>
            <a:graphicFrameLocks/>
          </xdr:cNvGraphicFramePr>
        </xdr:nvGraphicFramePr>
        <xdr:xfrm>
          <a:off x="702762" y="5541818"/>
          <a:ext cx="9272511" cy="1106631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AFACCBEB-1828-8906-8558-D3D0A1A309E7}"/>
              </a:ext>
            </a:extLst>
          </xdr:cNvPr>
          <xdr:cNvSpPr txBox="1"/>
        </xdr:nvSpPr>
        <xdr:spPr>
          <a:xfrm>
            <a:off x="583688" y="11643024"/>
            <a:ext cx="366679" cy="3633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b" anchorCtr="0">
            <a:noAutofit/>
          </a:bodyPr>
          <a:lstStyle/>
          <a:p>
            <a:r>
              <a:rPr lang="en-NZ" sz="1000" b="1"/>
              <a:t>Business</a:t>
            </a:r>
            <a:r>
              <a:rPr lang="en-NZ" sz="1000" b="1" baseline="0"/>
              <a:t> practice or characteristic </a:t>
            </a:r>
            <a:endParaRPr lang="en-NZ" sz="1000" b="1"/>
          </a:p>
        </xdr:txBody>
      </xdr:sp>
    </xdr:grpSp>
    <xdr:clientData/>
  </xdr:twoCellAnchor>
  <xdr:twoCellAnchor editAs="oneCell">
    <xdr:from>
      <xdr:col>19</xdr:col>
      <xdr:colOff>543099</xdr:colOff>
      <xdr:row>3</xdr:row>
      <xdr:rowOff>165216</xdr:rowOff>
    </xdr:from>
    <xdr:to>
      <xdr:col>26</xdr:col>
      <xdr:colOff>590550</xdr:colOff>
      <xdr:row>33</xdr:row>
      <xdr:rowOff>112895</xdr:rowOff>
    </xdr:to>
    <xdr:pic>
      <xdr:nvPicPr>
        <xdr:cNvPr id="2" name="Picture 1">
          <a:extLst>
            <a:ext uri="{FF2B5EF4-FFF2-40B4-BE49-F238E27FC236}">
              <a16:creationId xmlns:a16="http://schemas.microsoft.com/office/drawing/2014/main" id="{716485B3-7FBE-BB6F-6E1A-9F8ED13975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7037897" y="1177368"/>
          <a:ext cx="5376929" cy="443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226695</xdr:colOff>
      <xdr:row>1</xdr:row>
      <xdr:rowOff>163830</xdr:rowOff>
    </xdr:from>
    <xdr:to>
      <xdr:col>10</xdr:col>
      <xdr:colOff>26880</xdr:colOff>
      <xdr:row>22</xdr:row>
      <xdr:rowOff>18600</xdr:rowOff>
    </xdr:to>
    <xdr:graphicFrame macro="">
      <xdr:nvGraphicFramePr>
        <xdr:cNvPr id="2" name="Chart 1">
          <a:extLst>
            <a:ext uri="{FF2B5EF4-FFF2-40B4-BE49-F238E27FC236}">
              <a16:creationId xmlns:a16="http://schemas.microsoft.com/office/drawing/2014/main" id="{947551AC-CE84-49AF-A89F-C6C7CA3F5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0.10804</cdr:x>
      <cdr:y>0.92808</cdr:y>
    </cdr:from>
    <cdr:to>
      <cdr:x>0.38659</cdr:x>
      <cdr:y>1</cdr:y>
    </cdr:to>
    <cdr:pic>
      <cdr:nvPicPr>
        <cdr:cNvPr id="3" name="Picture 2">
          <a:extLst xmlns:a="http://schemas.openxmlformats.org/drawingml/2006/main">
            <a:ext uri="{FF2B5EF4-FFF2-40B4-BE49-F238E27FC236}">
              <a16:creationId xmlns:a16="http://schemas.microsoft.com/office/drawing/2014/main" id="{F1D32797-C55A-2C4E-6FA8-8C46BB53CBE4}"/>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16058" t="93158" r="55929"/>
        <a:stretch xmlns:a="http://schemas.openxmlformats.org/drawingml/2006/main"/>
      </cdr:blipFill>
      <cdr:spPr bwMode="auto">
        <a:xfrm xmlns:a="http://schemas.openxmlformats.org/drawingml/2006/main">
          <a:off x="641350" y="3392355"/>
          <a:ext cx="1653540" cy="26289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52.xml><?xml version="1.0" encoding="utf-8"?>
<xdr:wsDr xmlns:xdr="http://schemas.openxmlformats.org/drawingml/2006/spreadsheetDrawing" xmlns:a="http://schemas.openxmlformats.org/drawingml/2006/main">
  <xdr:twoCellAnchor>
    <xdr:from>
      <xdr:col>12</xdr:col>
      <xdr:colOff>416092</xdr:colOff>
      <xdr:row>7</xdr:row>
      <xdr:rowOff>15040</xdr:rowOff>
    </xdr:from>
    <xdr:to>
      <xdr:col>12</xdr:col>
      <xdr:colOff>416092</xdr:colOff>
      <xdr:row>22</xdr:row>
      <xdr:rowOff>135356</xdr:rowOff>
    </xdr:to>
    <xdr:cxnSp macro="">
      <xdr:nvCxnSpPr>
        <xdr:cNvPr id="2" name="Straight Connector 1">
          <a:extLst>
            <a:ext uri="{FF2B5EF4-FFF2-40B4-BE49-F238E27FC236}">
              <a16:creationId xmlns:a16="http://schemas.microsoft.com/office/drawing/2014/main" id="{7285EB26-3573-4544-91EB-52EA1427DADA}"/>
            </a:ext>
          </a:extLst>
        </xdr:cNvPr>
        <xdr:cNvCxnSpPr/>
      </xdr:nvCxnSpPr>
      <xdr:spPr>
        <a:xfrm flipV="1">
          <a:off x="8350417" y="1304725"/>
          <a:ext cx="0" cy="2827321"/>
        </a:xfrm>
        <a:prstGeom prst="line">
          <a:avLst/>
        </a:prstGeom>
        <a:ln w="9525">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0</xdr:rowOff>
    </xdr:from>
    <xdr:to>
      <xdr:col>18</xdr:col>
      <xdr:colOff>494351</xdr:colOff>
      <xdr:row>26</xdr:row>
      <xdr:rowOff>50401</xdr:rowOff>
    </xdr:to>
    <xdr:graphicFrame macro="">
      <xdr:nvGraphicFramePr>
        <xdr:cNvPr id="3" name="Chart 2">
          <a:extLst>
            <a:ext uri="{FF2B5EF4-FFF2-40B4-BE49-F238E27FC236}">
              <a16:creationId xmlns:a16="http://schemas.microsoft.com/office/drawing/2014/main" id="{B52D885E-D99A-4204-AE19-522FEA0FB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93980</xdr:colOff>
      <xdr:row>3</xdr:row>
      <xdr:rowOff>120649</xdr:rowOff>
    </xdr:from>
    <xdr:to>
      <xdr:col>17</xdr:col>
      <xdr:colOff>556185</xdr:colOff>
      <xdr:row>23</xdr:row>
      <xdr:rowOff>105356</xdr:rowOff>
    </xdr:to>
    <xdr:graphicFrame macro="">
      <xdr:nvGraphicFramePr>
        <xdr:cNvPr id="2" name="Chart 1">
          <a:extLst>
            <a:ext uri="{FF2B5EF4-FFF2-40B4-BE49-F238E27FC236}">
              <a16:creationId xmlns:a16="http://schemas.microsoft.com/office/drawing/2014/main" id="{34B6469E-BAA5-4AE6-A53A-3577AF340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0.78306</cdr:x>
      <cdr:y>0.15153</cdr:y>
    </cdr:from>
    <cdr:to>
      <cdr:x>0.98556</cdr:x>
      <cdr:y>0.23907</cdr:y>
    </cdr:to>
    <cdr:pic>
      <cdr:nvPicPr>
        <cdr:cNvPr id="4" name="Picture 3">
          <a:extLst xmlns:a="http://schemas.openxmlformats.org/drawingml/2006/main">
            <a:ext uri="{FF2B5EF4-FFF2-40B4-BE49-F238E27FC236}">
              <a16:creationId xmlns:a16="http://schemas.microsoft.com/office/drawing/2014/main" id="{E7F91F25-90C5-9D26-6843-2F8087167B82}"/>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78884" t="42537" r="1519" b="48947"/>
        <a:stretch xmlns:a="http://schemas.openxmlformats.org/drawingml/2006/main"/>
      </cdr:blipFill>
      <cdr:spPr bwMode="auto">
        <a:xfrm xmlns:a="http://schemas.openxmlformats.org/drawingml/2006/main">
          <a:off x="4644098" y="546804"/>
          <a:ext cx="1200941" cy="31587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0.77403</cdr:x>
      <cdr:y>0.31188</cdr:y>
    </cdr:from>
    <cdr:to>
      <cdr:x>0.97607</cdr:x>
      <cdr:y>0.43346</cdr:y>
    </cdr:to>
    <cdr:sp macro="" textlink="">
      <cdr:nvSpPr>
        <cdr:cNvPr id="5" name="TextBox 4">
          <a:extLst xmlns:a="http://schemas.openxmlformats.org/drawingml/2006/main">
            <a:ext uri="{FF2B5EF4-FFF2-40B4-BE49-F238E27FC236}">
              <a16:creationId xmlns:a16="http://schemas.microsoft.com/office/drawing/2014/main" id="{D68755EA-511B-2378-EFA8-E25E3656DD48}"/>
            </a:ext>
          </a:extLst>
        </cdr:cNvPr>
        <cdr:cNvSpPr txBox="1"/>
      </cdr:nvSpPr>
      <cdr:spPr>
        <a:xfrm xmlns:a="http://schemas.openxmlformats.org/drawingml/2006/main">
          <a:off x="4597719" y="1123951"/>
          <a:ext cx="120015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ct val="90000"/>
            </a:lnSpc>
          </a:pPr>
          <a:r>
            <a:rPr lang="en-NZ" sz="1100" b="1"/>
            <a:t>Promotion of company values</a:t>
          </a:r>
        </a:p>
      </cdr:txBody>
    </cdr:sp>
  </cdr:relSizeAnchor>
</c:userShapes>
</file>

<file path=xl/drawings/drawing55.xml><?xml version="1.0" encoding="utf-8"?>
<xdr:wsDr xmlns:xdr="http://schemas.openxmlformats.org/drawingml/2006/spreadsheetDrawing" xmlns:a="http://schemas.openxmlformats.org/drawingml/2006/main">
  <xdr:twoCellAnchor>
    <xdr:from>
      <xdr:col>7</xdr:col>
      <xdr:colOff>0</xdr:colOff>
      <xdr:row>0</xdr:row>
      <xdr:rowOff>0</xdr:rowOff>
    </xdr:from>
    <xdr:to>
      <xdr:col>14</xdr:col>
      <xdr:colOff>511494</xdr:colOff>
      <xdr:row>19</xdr:row>
      <xdr:rowOff>127185</xdr:rowOff>
    </xdr:to>
    <xdr:graphicFrame macro="">
      <xdr:nvGraphicFramePr>
        <xdr:cNvPr id="2" name="Chart 1">
          <a:extLst>
            <a:ext uri="{FF2B5EF4-FFF2-40B4-BE49-F238E27FC236}">
              <a16:creationId xmlns:a16="http://schemas.microsoft.com/office/drawing/2014/main" id="{0F04A556-AF25-4618-9AAD-2A319BFC2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48577</xdr:colOff>
      <xdr:row>2</xdr:row>
      <xdr:rowOff>65721</xdr:rowOff>
    </xdr:from>
    <xdr:to>
      <xdr:col>16</xdr:col>
      <xdr:colOff>502177</xdr:colOff>
      <xdr:row>22</xdr:row>
      <xdr:rowOff>50031</xdr:rowOff>
    </xdr:to>
    <xdr:graphicFrame macro="">
      <xdr:nvGraphicFramePr>
        <xdr:cNvPr id="2" name="Chart 1">
          <a:extLst>
            <a:ext uri="{FF2B5EF4-FFF2-40B4-BE49-F238E27FC236}">
              <a16:creationId xmlns:a16="http://schemas.microsoft.com/office/drawing/2014/main" id="{4391A94D-8EA7-46B7-9562-7B49AE157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8</xdr:col>
      <xdr:colOff>266700</xdr:colOff>
      <xdr:row>1</xdr:row>
      <xdr:rowOff>110490</xdr:rowOff>
    </xdr:from>
    <xdr:to>
      <xdr:col>18</xdr:col>
      <xdr:colOff>110700</xdr:colOff>
      <xdr:row>21</xdr:row>
      <xdr:rowOff>47175</xdr:rowOff>
    </xdr:to>
    <xdr:graphicFrame macro="">
      <xdr:nvGraphicFramePr>
        <xdr:cNvPr id="2" name="Chart 1">
          <a:extLst>
            <a:ext uri="{FF2B5EF4-FFF2-40B4-BE49-F238E27FC236}">
              <a16:creationId xmlns:a16="http://schemas.microsoft.com/office/drawing/2014/main" id="{1BA0D84C-B026-42D4-9554-A5137F71A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8</xdr:col>
      <xdr:colOff>409575</xdr:colOff>
      <xdr:row>2</xdr:row>
      <xdr:rowOff>148590</xdr:rowOff>
    </xdr:from>
    <xdr:to>
      <xdr:col>18</xdr:col>
      <xdr:colOff>253575</xdr:colOff>
      <xdr:row>22</xdr:row>
      <xdr:rowOff>85275</xdr:rowOff>
    </xdr:to>
    <xdr:graphicFrame macro="">
      <xdr:nvGraphicFramePr>
        <xdr:cNvPr id="2" name="Chart 1">
          <a:extLst>
            <a:ext uri="{FF2B5EF4-FFF2-40B4-BE49-F238E27FC236}">
              <a16:creationId xmlns:a16="http://schemas.microsoft.com/office/drawing/2014/main" id="{802EFD92-5CD0-4F2D-A8C3-47EAEB99C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5</xdr:col>
      <xdr:colOff>148590</xdr:colOff>
      <xdr:row>2</xdr:row>
      <xdr:rowOff>20002</xdr:rowOff>
    </xdr:from>
    <xdr:to>
      <xdr:col>15</xdr:col>
      <xdr:colOff>210</xdr:colOff>
      <xdr:row>21</xdr:row>
      <xdr:rowOff>91440</xdr:rowOff>
    </xdr:to>
    <xdr:graphicFrame macro="">
      <xdr:nvGraphicFramePr>
        <xdr:cNvPr id="2" name="Chart 1">
          <a:extLst>
            <a:ext uri="{FF2B5EF4-FFF2-40B4-BE49-F238E27FC236}">
              <a16:creationId xmlns:a16="http://schemas.microsoft.com/office/drawing/2014/main" id="{A1F66729-779B-4357-BC94-97D92AF07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342901</xdr:colOff>
      <xdr:row>1</xdr:row>
      <xdr:rowOff>95251</xdr:rowOff>
    </xdr:from>
    <xdr:to>
      <xdr:col>18</xdr:col>
      <xdr:colOff>475048</xdr:colOff>
      <xdr:row>38</xdr:row>
      <xdr:rowOff>151365</xdr:rowOff>
    </xdr:to>
    <xdr:pic>
      <xdr:nvPicPr>
        <xdr:cNvPr id="4" name="Picture 3">
          <a:extLst>
            <a:ext uri="{FF2B5EF4-FFF2-40B4-BE49-F238E27FC236}">
              <a16:creationId xmlns:a16="http://schemas.microsoft.com/office/drawing/2014/main" id="{3DD52D02-CAFF-4E3F-857A-29CB6B0DE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1" y="276226"/>
          <a:ext cx="11104947" cy="675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9</xdr:col>
      <xdr:colOff>30479</xdr:colOff>
      <xdr:row>2</xdr:row>
      <xdr:rowOff>96202</xdr:rowOff>
    </xdr:from>
    <xdr:to>
      <xdr:col>18</xdr:col>
      <xdr:colOff>512654</xdr:colOff>
      <xdr:row>22</xdr:row>
      <xdr:rowOff>86227</xdr:rowOff>
    </xdr:to>
    <xdr:graphicFrame macro="">
      <xdr:nvGraphicFramePr>
        <xdr:cNvPr id="2" name="Chart 1">
          <a:extLst>
            <a:ext uri="{FF2B5EF4-FFF2-40B4-BE49-F238E27FC236}">
              <a16:creationId xmlns:a16="http://schemas.microsoft.com/office/drawing/2014/main" id="{7A2898D6-2872-4E29-87D1-E138AF052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409575</xdr:colOff>
      <xdr:row>1</xdr:row>
      <xdr:rowOff>39051</xdr:rowOff>
    </xdr:from>
    <xdr:to>
      <xdr:col>18</xdr:col>
      <xdr:colOff>253575</xdr:colOff>
      <xdr:row>21</xdr:row>
      <xdr:rowOff>15741</xdr:rowOff>
    </xdr:to>
    <xdr:graphicFrame macro="">
      <xdr:nvGraphicFramePr>
        <xdr:cNvPr id="2" name="Chart 1">
          <a:extLst>
            <a:ext uri="{FF2B5EF4-FFF2-40B4-BE49-F238E27FC236}">
              <a16:creationId xmlns:a16="http://schemas.microsoft.com/office/drawing/2014/main" id="{E6B5381D-65C7-42FE-892E-58DA1B46B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72390</xdr:colOff>
      <xdr:row>0</xdr:row>
      <xdr:rowOff>97155</xdr:rowOff>
    </xdr:from>
    <xdr:to>
      <xdr:col>15</xdr:col>
      <xdr:colOff>512445</xdr:colOff>
      <xdr:row>28</xdr:row>
      <xdr:rowOff>76200</xdr:rowOff>
    </xdr:to>
    <xdr:graphicFrame macro="">
      <xdr:nvGraphicFramePr>
        <xdr:cNvPr id="2" name="Chart 1">
          <a:extLst>
            <a:ext uri="{FF2B5EF4-FFF2-40B4-BE49-F238E27FC236}">
              <a16:creationId xmlns:a16="http://schemas.microsoft.com/office/drawing/2014/main" id="{32F7478C-257F-4EA5-9F36-50BA00336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465772</xdr:colOff>
      <xdr:row>0</xdr:row>
      <xdr:rowOff>181926</xdr:rowOff>
    </xdr:from>
    <xdr:to>
      <xdr:col>18</xdr:col>
      <xdr:colOff>309772</xdr:colOff>
      <xdr:row>20</xdr:row>
      <xdr:rowOff>139566</xdr:rowOff>
    </xdr:to>
    <xdr:graphicFrame macro="">
      <xdr:nvGraphicFramePr>
        <xdr:cNvPr id="2" name="Chart 1">
          <a:extLst>
            <a:ext uri="{FF2B5EF4-FFF2-40B4-BE49-F238E27FC236}">
              <a16:creationId xmlns:a16="http://schemas.microsoft.com/office/drawing/2014/main" id="{92678E17-B462-400D-A720-23CA61201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40005</xdr:colOff>
      <xdr:row>1</xdr:row>
      <xdr:rowOff>10476</xdr:rowOff>
    </xdr:from>
    <xdr:to>
      <xdr:col>19</xdr:col>
      <xdr:colOff>493605</xdr:colOff>
      <xdr:row>20</xdr:row>
      <xdr:rowOff>171951</xdr:rowOff>
    </xdr:to>
    <xdr:graphicFrame macro="">
      <xdr:nvGraphicFramePr>
        <xdr:cNvPr id="2" name="Chart 1">
          <a:extLst>
            <a:ext uri="{FF2B5EF4-FFF2-40B4-BE49-F238E27FC236}">
              <a16:creationId xmlns:a16="http://schemas.microsoft.com/office/drawing/2014/main" id="{EA13AE79-EAF3-4C03-AAB7-30E105A0E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85594</xdr:colOff>
      <xdr:row>1</xdr:row>
      <xdr:rowOff>144319</xdr:rowOff>
    </xdr:from>
    <xdr:to>
      <xdr:col>16</xdr:col>
      <xdr:colOff>78105</xdr:colOff>
      <xdr:row>16</xdr:row>
      <xdr:rowOff>82243</xdr:rowOff>
    </xdr:to>
    <xdr:graphicFrame macro="">
      <xdr:nvGraphicFramePr>
        <xdr:cNvPr id="2" name="Chart 1">
          <a:extLst>
            <a:ext uri="{FF2B5EF4-FFF2-40B4-BE49-F238E27FC236}">
              <a16:creationId xmlns:a16="http://schemas.microsoft.com/office/drawing/2014/main" id="{B837F18B-0A2C-4AB8-8444-EBFCC5B96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55639</xdr:colOff>
      <xdr:row>1</xdr:row>
      <xdr:rowOff>2868</xdr:rowOff>
    </xdr:from>
    <xdr:to>
      <xdr:col>24</xdr:col>
      <xdr:colOff>486278</xdr:colOff>
      <xdr:row>21</xdr:row>
      <xdr:rowOff>10541</xdr:rowOff>
    </xdr:to>
    <xdr:grpSp>
      <xdr:nvGrpSpPr>
        <xdr:cNvPr id="2" name="Group 1">
          <a:extLst>
            <a:ext uri="{FF2B5EF4-FFF2-40B4-BE49-F238E27FC236}">
              <a16:creationId xmlns:a16="http://schemas.microsoft.com/office/drawing/2014/main" id="{667822E2-29D0-4CC0-B3C2-C491D2FBD21D}"/>
            </a:ext>
          </a:extLst>
        </xdr:cNvPr>
        <xdr:cNvGrpSpPr/>
      </xdr:nvGrpSpPr>
      <xdr:grpSpPr>
        <a:xfrm>
          <a:off x="8085214" y="202893"/>
          <a:ext cx="5917039" cy="3817673"/>
          <a:chOff x="5484888" y="174904"/>
          <a:chExt cx="5896231" cy="3659704"/>
        </a:xfrm>
      </xdr:grpSpPr>
      <xdr:graphicFrame macro="">
        <xdr:nvGraphicFramePr>
          <xdr:cNvPr id="3" name="Chart 2">
            <a:extLst>
              <a:ext uri="{FF2B5EF4-FFF2-40B4-BE49-F238E27FC236}">
                <a16:creationId xmlns:a16="http://schemas.microsoft.com/office/drawing/2014/main" id="{9C504810-35B3-EF18-B110-C416ACAE94E8}"/>
              </a:ext>
            </a:extLst>
          </xdr:cNvPr>
          <xdr:cNvGraphicFramePr>
            <a:graphicFrameLocks/>
          </xdr:cNvGraphicFramePr>
        </xdr:nvGraphicFramePr>
        <xdr:xfrm>
          <a:off x="5484888" y="174904"/>
          <a:ext cx="5896231" cy="365970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A1ED78F9-C485-57B3-6711-C4BDBE5337A0}"/>
              </a:ext>
            </a:extLst>
          </xdr:cNvPr>
          <xdr:cNvGraphicFramePr>
            <a:graphicFrameLocks/>
          </xdr:cNvGraphicFramePr>
        </xdr:nvGraphicFramePr>
        <xdr:xfrm>
          <a:off x="7849398" y="193362"/>
          <a:ext cx="1747019" cy="330788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C2196AA0-2690-B473-A150-10D3462F0967}"/>
              </a:ext>
            </a:extLst>
          </xdr:cNvPr>
          <xdr:cNvGraphicFramePr>
            <a:graphicFrameLocks/>
          </xdr:cNvGraphicFramePr>
        </xdr:nvGraphicFramePr>
        <xdr:xfrm>
          <a:off x="9606883" y="204212"/>
          <a:ext cx="1758125" cy="330084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67.xml><?xml version="1.0" encoding="utf-8"?>
<c:userShapes xmlns:c="http://schemas.openxmlformats.org/drawingml/2006/chart">
  <cdr:relSizeAnchor xmlns:cdr="http://schemas.openxmlformats.org/drawingml/2006/chartDrawing">
    <cdr:from>
      <cdr:x>0.40894</cdr:x>
      <cdr:y>0.00333</cdr:y>
    </cdr:from>
    <cdr:to>
      <cdr:x>0.67725</cdr:x>
      <cdr:y>0.12134</cdr:y>
    </cdr:to>
    <cdr:sp macro="" textlink="">
      <cdr:nvSpPr>
        <cdr:cNvPr id="2" name="TextBox 1">
          <a:extLst xmlns:a="http://schemas.openxmlformats.org/drawingml/2006/main">
            <a:ext uri="{FF2B5EF4-FFF2-40B4-BE49-F238E27FC236}">
              <a16:creationId xmlns:a16="http://schemas.microsoft.com/office/drawing/2014/main" id="{9A0B8CF8-6F43-F567-0EB3-28E3CCE0DC1B}"/>
            </a:ext>
          </a:extLst>
        </cdr:cNvPr>
        <cdr:cNvSpPr txBox="1"/>
      </cdr:nvSpPr>
      <cdr:spPr>
        <a:xfrm xmlns:a="http://schemas.openxmlformats.org/drawingml/2006/main">
          <a:off x="2436395" y="12145"/>
          <a:ext cx="1598544" cy="42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Formal performance reviews</a:t>
          </a:r>
        </a:p>
      </cdr:txBody>
    </cdr:sp>
  </cdr:relSizeAnchor>
  <cdr:relSizeAnchor xmlns:cdr="http://schemas.openxmlformats.org/drawingml/2006/chartDrawing">
    <cdr:from>
      <cdr:x>0.71615</cdr:x>
      <cdr:y>0.00488</cdr:y>
    </cdr:from>
    <cdr:to>
      <cdr:x>0.98446</cdr:x>
      <cdr:y>0.11906</cdr:y>
    </cdr:to>
    <cdr:sp macro="" textlink="">
      <cdr:nvSpPr>
        <cdr:cNvPr id="3" name="TextBox 1">
          <a:extLst xmlns:a="http://schemas.openxmlformats.org/drawingml/2006/main">
            <a:ext uri="{FF2B5EF4-FFF2-40B4-BE49-F238E27FC236}">
              <a16:creationId xmlns:a16="http://schemas.microsoft.com/office/drawing/2014/main" id="{1F42BF96-F12F-705A-9E1E-9819B1CE97D3}"/>
            </a:ext>
          </a:extLst>
        </cdr:cNvPr>
        <cdr:cNvSpPr txBox="1"/>
      </cdr:nvSpPr>
      <cdr:spPr>
        <a:xfrm xmlns:a="http://schemas.openxmlformats.org/drawingml/2006/main">
          <a:off x="4266681" y="17775"/>
          <a:ext cx="1598544" cy="415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Pay-for-performance schemes</a:t>
          </a:r>
        </a:p>
      </cdr:txBody>
    </cdr:sp>
  </cdr:relSizeAnchor>
  <cdr:relSizeAnchor xmlns:cdr="http://schemas.openxmlformats.org/drawingml/2006/chartDrawing">
    <cdr:from>
      <cdr:x>0.1253</cdr:x>
      <cdr:y>0</cdr:y>
    </cdr:from>
    <cdr:to>
      <cdr:x>0.39362</cdr:x>
      <cdr:y>0.11418</cdr:y>
    </cdr:to>
    <cdr:sp macro="" textlink="">
      <cdr:nvSpPr>
        <cdr:cNvPr id="4" name="TextBox 1">
          <a:extLst xmlns:a="http://schemas.openxmlformats.org/drawingml/2006/main">
            <a:ext uri="{FF2B5EF4-FFF2-40B4-BE49-F238E27FC236}">
              <a16:creationId xmlns:a16="http://schemas.microsoft.com/office/drawing/2014/main" id="{B3CA41FC-0443-A956-D29B-1DA796E69E1E}"/>
            </a:ext>
          </a:extLst>
        </cdr:cNvPr>
        <cdr:cNvSpPr txBox="1"/>
      </cdr:nvSpPr>
      <cdr:spPr>
        <a:xfrm xmlns:a="http://schemas.openxmlformats.org/drawingml/2006/main">
          <a:off x="746539" y="0"/>
          <a:ext cx="1598544" cy="415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Formal assessment of job satisfaction</a:t>
          </a:r>
        </a:p>
      </cdr:txBody>
    </cdr:sp>
  </cdr:relSizeAnchor>
  <cdr:relSizeAnchor xmlns:cdr="http://schemas.openxmlformats.org/drawingml/2006/chartDrawing">
    <cdr:from>
      <cdr:x>0.10955</cdr:x>
      <cdr:y>0.83652</cdr:y>
    </cdr:from>
    <cdr:to>
      <cdr:x>0.98766</cdr:x>
      <cdr:y>0.88988</cdr:y>
    </cdr:to>
    <cdr:sp macro="" textlink="">
      <cdr:nvSpPr>
        <cdr:cNvPr id="5" name="TextBox 4">
          <a:extLst xmlns:a="http://schemas.openxmlformats.org/drawingml/2006/main">
            <a:ext uri="{FF2B5EF4-FFF2-40B4-BE49-F238E27FC236}">
              <a16:creationId xmlns:a16="http://schemas.microsoft.com/office/drawing/2014/main" id="{A6F00A31-32C0-05C2-693A-4C76E2858E95}"/>
            </a:ext>
          </a:extLst>
        </cdr:cNvPr>
        <cdr:cNvSpPr txBox="1"/>
      </cdr:nvSpPr>
      <cdr:spPr>
        <a:xfrm xmlns:a="http://schemas.openxmlformats.org/drawingml/2006/main">
          <a:off x="648626" y="3042624"/>
          <a:ext cx="5199184" cy="194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NZ" sz="1050" b="1"/>
            <a:t>Size of business (number of employees)</a:t>
          </a:r>
          <a:endParaRPr lang="en-NZ" sz="1100" b="1"/>
        </a:p>
      </cdr:txBody>
    </cdr:sp>
  </cdr:relSizeAnchor>
  <cdr:relSizeAnchor xmlns:cdr="http://schemas.openxmlformats.org/drawingml/2006/chartDrawing">
    <cdr:from>
      <cdr:x>0.01478</cdr:x>
      <cdr:y>0.89334</cdr:y>
    </cdr:from>
    <cdr:to>
      <cdr:x>0.89289</cdr:x>
      <cdr:y>0.94671</cdr:y>
    </cdr:to>
    <cdr:sp macro="" textlink="">
      <cdr:nvSpPr>
        <cdr:cNvPr id="6" name="TextBox 1">
          <a:extLst xmlns:a="http://schemas.openxmlformats.org/drawingml/2006/main">
            <a:ext uri="{FF2B5EF4-FFF2-40B4-BE49-F238E27FC236}">
              <a16:creationId xmlns:a16="http://schemas.microsoft.com/office/drawing/2014/main" id="{2A99FBDA-9B74-230A-F00E-24156FD6780F}"/>
            </a:ext>
          </a:extLst>
        </cdr:cNvPr>
        <cdr:cNvSpPr txBox="1"/>
      </cdr:nvSpPr>
      <cdr:spPr>
        <a:xfrm xmlns:a="http://schemas.openxmlformats.org/drawingml/2006/main">
          <a:off x="87504" y="3238077"/>
          <a:ext cx="5199184" cy="19343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NZ" sz="1000" b="1"/>
            <a:t>Percentage of employees</a:t>
          </a:r>
          <a:r>
            <a:rPr lang="en-NZ" sz="1000" b="1" baseline="0"/>
            <a:t> receiving affected</a:t>
          </a:r>
          <a:endParaRPr lang="en-NZ" sz="1050" b="1"/>
        </a:p>
      </cdr:txBody>
    </cdr:sp>
  </cdr:relSizeAnchor>
</c:userShapes>
</file>

<file path=xl/drawings/drawing68.xml><?xml version="1.0" encoding="utf-8"?>
<xdr:wsDr xmlns:xdr="http://schemas.openxmlformats.org/drawingml/2006/spreadsheetDrawing" xmlns:a="http://schemas.openxmlformats.org/drawingml/2006/main">
  <xdr:twoCellAnchor>
    <xdr:from>
      <xdr:col>8</xdr:col>
      <xdr:colOff>430532</xdr:colOff>
      <xdr:row>4</xdr:row>
      <xdr:rowOff>75246</xdr:rowOff>
    </xdr:from>
    <xdr:to>
      <xdr:col>16</xdr:col>
      <xdr:colOff>600076</xdr:colOff>
      <xdr:row>24</xdr:row>
      <xdr:rowOff>59556</xdr:rowOff>
    </xdr:to>
    <xdr:graphicFrame macro="">
      <xdr:nvGraphicFramePr>
        <xdr:cNvPr id="2" name="Chart 1">
          <a:extLst>
            <a:ext uri="{FF2B5EF4-FFF2-40B4-BE49-F238E27FC236}">
              <a16:creationId xmlns:a16="http://schemas.microsoft.com/office/drawing/2014/main" id="{AB54DA31-D63E-4994-B166-E28CF5399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310517</xdr:colOff>
      <xdr:row>1</xdr:row>
      <xdr:rowOff>155256</xdr:rowOff>
    </xdr:from>
    <xdr:to>
      <xdr:col>18</xdr:col>
      <xdr:colOff>171303</xdr:colOff>
      <xdr:row>20</xdr:row>
      <xdr:rowOff>11577</xdr:rowOff>
    </xdr:to>
    <xdr:graphicFrame macro="">
      <xdr:nvGraphicFramePr>
        <xdr:cNvPr id="2" name="Chart 1">
          <a:extLst>
            <a:ext uri="{FF2B5EF4-FFF2-40B4-BE49-F238E27FC236}">
              <a16:creationId xmlns:a16="http://schemas.microsoft.com/office/drawing/2014/main" id="{874C5FF2-377D-45EE-8970-AFB24AF20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44767</xdr:colOff>
      <xdr:row>2</xdr:row>
      <xdr:rowOff>31430</xdr:rowOff>
    </xdr:from>
    <xdr:to>
      <xdr:col>10</xdr:col>
      <xdr:colOff>496462</xdr:colOff>
      <xdr:row>24</xdr:row>
      <xdr:rowOff>91440</xdr:rowOff>
    </xdr:to>
    <xdr:graphicFrame macro="">
      <xdr:nvGraphicFramePr>
        <xdr:cNvPr id="2" name="Chart 1">
          <a:extLst>
            <a:ext uri="{FF2B5EF4-FFF2-40B4-BE49-F238E27FC236}">
              <a16:creationId xmlns:a16="http://schemas.microsoft.com/office/drawing/2014/main" id="{47F7A1DC-5729-4680-A501-189DCD932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9</xdr:col>
      <xdr:colOff>278130</xdr:colOff>
      <xdr:row>1</xdr:row>
      <xdr:rowOff>164781</xdr:rowOff>
    </xdr:from>
    <xdr:to>
      <xdr:col>19</xdr:col>
      <xdr:colOff>86130</xdr:colOff>
      <xdr:row>21</xdr:row>
      <xdr:rowOff>171951</xdr:rowOff>
    </xdr:to>
    <xdr:graphicFrame macro="">
      <xdr:nvGraphicFramePr>
        <xdr:cNvPr id="2" name="Chart 1">
          <a:extLst>
            <a:ext uri="{FF2B5EF4-FFF2-40B4-BE49-F238E27FC236}">
              <a16:creationId xmlns:a16="http://schemas.microsoft.com/office/drawing/2014/main" id="{7651F1FC-6E0B-4408-A315-AEDCD383D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46881</xdr:colOff>
      <xdr:row>2</xdr:row>
      <xdr:rowOff>81915</xdr:rowOff>
    </xdr:from>
    <xdr:to>
      <xdr:col>15</xdr:col>
      <xdr:colOff>458690</xdr:colOff>
      <xdr:row>20</xdr:row>
      <xdr:rowOff>121755</xdr:rowOff>
    </xdr:to>
    <xdr:graphicFrame macro="">
      <xdr:nvGraphicFramePr>
        <xdr:cNvPr id="2" name="Chart 1">
          <a:extLst>
            <a:ext uri="{FF2B5EF4-FFF2-40B4-BE49-F238E27FC236}">
              <a16:creationId xmlns:a16="http://schemas.microsoft.com/office/drawing/2014/main" id="{604268F1-1095-41EC-8333-549E55A37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480060</xdr:colOff>
      <xdr:row>8</xdr:row>
      <xdr:rowOff>87630</xdr:rowOff>
    </xdr:from>
    <xdr:to>
      <xdr:col>9</xdr:col>
      <xdr:colOff>464820</xdr:colOff>
      <xdr:row>24</xdr:row>
      <xdr:rowOff>7620</xdr:rowOff>
    </xdr:to>
    <xdr:graphicFrame macro="">
      <xdr:nvGraphicFramePr>
        <xdr:cNvPr id="2" name="Chart 1">
          <a:extLst>
            <a:ext uri="{FF2B5EF4-FFF2-40B4-BE49-F238E27FC236}">
              <a16:creationId xmlns:a16="http://schemas.microsoft.com/office/drawing/2014/main" id="{DF31F31E-F600-4409-8766-FC397E3A4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192405</xdr:colOff>
      <xdr:row>3</xdr:row>
      <xdr:rowOff>24765</xdr:rowOff>
    </xdr:from>
    <xdr:to>
      <xdr:col>16</xdr:col>
      <xdr:colOff>200025</xdr:colOff>
      <xdr:row>22</xdr:row>
      <xdr:rowOff>123375</xdr:rowOff>
    </xdr:to>
    <xdr:graphicFrame macro="">
      <xdr:nvGraphicFramePr>
        <xdr:cNvPr id="2" name="Chart 1">
          <a:extLst>
            <a:ext uri="{FF2B5EF4-FFF2-40B4-BE49-F238E27FC236}">
              <a16:creationId xmlns:a16="http://schemas.microsoft.com/office/drawing/2014/main" id="{CCD648DB-A320-4E3E-8CFA-8D930746C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434340</xdr:colOff>
      <xdr:row>26</xdr:row>
      <xdr:rowOff>37408</xdr:rowOff>
    </xdr:to>
    <xdr:pic>
      <xdr:nvPicPr>
        <xdr:cNvPr id="2" name="Picture 1">
          <a:extLst>
            <a:ext uri="{FF2B5EF4-FFF2-40B4-BE49-F238E27FC236}">
              <a16:creationId xmlns:a16="http://schemas.microsoft.com/office/drawing/2014/main" id="{AF17D70D-D717-DB66-10E9-F6977CD54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42925"/>
          <a:ext cx="4695825" cy="419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483870</xdr:colOff>
      <xdr:row>16</xdr:row>
      <xdr:rowOff>11430</xdr:rowOff>
    </xdr:from>
    <xdr:to>
      <xdr:col>8</xdr:col>
      <xdr:colOff>179070</xdr:colOff>
      <xdr:row>31</xdr:row>
      <xdr:rowOff>11430</xdr:rowOff>
    </xdr:to>
    <xdr:graphicFrame macro="">
      <xdr:nvGraphicFramePr>
        <xdr:cNvPr id="2" name="Chart 1">
          <a:extLst>
            <a:ext uri="{FF2B5EF4-FFF2-40B4-BE49-F238E27FC236}">
              <a16:creationId xmlns:a16="http://schemas.microsoft.com/office/drawing/2014/main" id="{FC446DF3-B5AE-4452-8EC7-EE603C11F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93345</xdr:colOff>
      <xdr:row>2</xdr:row>
      <xdr:rowOff>56197</xdr:rowOff>
    </xdr:from>
    <xdr:to>
      <xdr:col>10</xdr:col>
      <xdr:colOff>550755</xdr:colOff>
      <xdr:row>21</xdr:row>
      <xdr:rowOff>30982</xdr:rowOff>
    </xdr:to>
    <xdr:graphicFrame macro="">
      <xdr:nvGraphicFramePr>
        <xdr:cNvPr id="2" name="Chart 1">
          <a:extLst>
            <a:ext uri="{FF2B5EF4-FFF2-40B4-BE49-F238E27FC236}">
              <a16:creationId xmlns:a16="http://schemas.microsoft.com/office/drawing/2014/main" id="{0F48F026-58AF-4BB3-8512-42DA83EED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0.19845</cdr:x>
      <cdr:y>0.88186</cdr:y>
    </cdr:from>
    <cdr:to>
      <cdr:x>0.61203</cdr:x>
      <cdr:y>0.94006</cdr:y>
    </cdr:to>
    <cdr:sp macro="" textlink="">
      <cdr:nvSpPr>
        <cdr:cNvPr id="4" name="TextBox 3">
          <a:extLst xmlns:a="http://schemas.openxmlformats.org/drawingml/2006/main">
            <a:ext uri="{FF2B5EF4-FFF2-40B4-BE49-F238E27FC236}">
              <a16:creationId xmlns:a16="http://schemas.microsoft.com/office/drawing/2014/main" id="{C50A6A16-E025-BBDF-C375-32723082C846}"/>
            </a:ext>
          </a:extLst>
        </cdr:cNvPr>
        <cdr:cNvSpPr txBox="1"/>
      </cdr:nvSpPr>
      <cdr:spPr>
        <a:xfrm xmlns:a="http://schemas.openxmlformats.org/drawingml/2006/main">
          <a:off x="1179195" y="3174683"/>
          <a:ext cx="24574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50" b="1"/>
            <a:t>Percentage of sales</a:t>
          </a:r>
        </a:p>
      </cdr:txBody>
    </cdr:sp>
  </cdr:relSizeAnchor>
</c:userShapes>
</file>

<file path=xl/drawings/drawing78.xml><?xml version="1.0" encoding="utf-8"?>
<xdr:wsDr xmlns:xdr="http://schemas.openxmlformats.org/drawingml/2006/spreadsheetDrawing" xmlns:a="http://schemas.openxmlformats.org/drawingml/2006/main">
  <xdr:twoCellAnchor>
    <xdr:from>
      <xdr:col>7</xdr:col>
      <xdr:colOff>381000</xdr:colOff>
      <xdr:row>0</xdr:row>
      <xdr:rowOff>0</xdr:rowOff>
    </xdr:from>
    <xdr:to>
      <xdr:col>17</xdr:col>
      <xdr:colOff>225000</xdr:colOff>
      <xdr:row>19</xdr:row>
      <xdr:rowOff>136710</xdr:rowOff>
    </xdr:to>
    <xdr:graphicFrame macro="">
      <xdr:nvGraphicFramePr>
        <xdr:cNvPr id="2" name="Chart 1">
          <a:extLst>
            <a:ext uri="{FF2B5EF4-FFF2-40B4-BE49-F238E27FC236}">
              <a16:creationId xmlns:a16="http://schemas.microsoft.com/office/drawing/2014/main" id="{37CB8E22-4605-42D7-97CD-83CFA4DA8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5</xdr:col>
      <xdr:colOff>329565</xdr:colOff>
      <xdr:row>0</xdr:row>
      <xdr:rowOff>97155</xdr:rowOff>
    </xdr:from>
    <xdr:to>
      <xdr:col>15</xdr:col>
      <xdr:colOff>320250</xdr:colOff>
      <xdr:row>25</xdr:row>
      <xdr:rowOff>12384</xdr:rowOff>
    </xdr:to>
    <xdr:graphicFrame macro="">
      <xdr:nvGraphicFramePr>
        <xdr:cNvPr id="2" name="Chart 1">
          <a:extLst>
            <a:ext uri="{FF2B5EF4-FFF2-40B4-BE49-F238E27FC236}">
              <a16:creationId xmlns:a16="http://schemas.microsoft.com/office/drawing/2014/main" id="{7B470621-5C87-42C5-B140-98E0E42A5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84771</xdr:colOff>
      <xdr:row>2</xdr:row>
      <xdr:rowOff>120964</xdr:rowOff>
    </xdr:from>
    <xdr:to>
      <xdr:col>16</xdr:col>
      <xdr:colOff>438381</xdr:colOff>
      <xdr:row>19</xdr:row>
      <xdr:rowOff>63409</xdr:rowOff>
    </xdr:to>
    <xdr:graphicFrame macro="">
      <xdr:nvGraphicFramePr>
        <xdr:cNvPr id="2" name="Chart 1">
          <a:extLst>
            <a:ext uri="{FF2B5EF4-FFF2-40B4-BE49-F238E27FC236}">
              <a16:creationId xmlns:a16="http://schemas.microsoft.com/office/drawing/2014/main" id="{DC68B68E-94DC-44AD-9F64-0AC74E6AA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9</xdr:row>
      <xdr:rowOff>57150</xdr:rowOff>
    </xdr:from>
    <xdr:to>
      <xdr:col>6</xdr:col>
      <xdr:colOff>561975</xdr:colOff>
      <xdr:row>26</xdr:row>
      <xdr:rowOff>0</xdr:rowOff>
    </xdr:to>
    <xdr:graphicFrame macro="">
      <xdr:nvGraphicFramePr>
        <xdr:cNvPr id="2" name="Chart 1">
          <a:extLst>
            <a:ext uri="{FF2B5EF4-FFF2-40B4-BE49-F238E27FC236}">
              <a16:creationId xmlns:a16="http://schemas.microsoft.com/office/drawing/2014/main" id="{DB36E167-5486-4DFE-893C-047096435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536050</xdr:colOff>
      <xdr:row>22</xdr:row>
      <xdr:rowOff>36773</xdr:rowOff>
    </xdr:from>
    <xdr:to>
      <xdr:col>15</xdr:col>
      <xdr:colOff>343192</xdr:colOff>
      <xdr:row>42</xdr:row>
      <xdr:rowOff>45305</xdr:rowOff>
    </xdr:to>
    <xdr:graphicFrame macro="">
      <xdr:nvGraphicFramePr>
        <xdr:cNvPr id="3" name="Chart 2">
          <a:extLst>
            <a:ext uri="{FF2B5EF4-FFF2-40B4-BE49-F238E27FC236}">
              <a16:creationId xmlns:a16="http://schemas.microsoft.com/office/drawing/2014/main" id="{8AEFC687-672E-4381-A200-79E2A4B26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9</xdr:row>
      <xdr:rowOff>123825</xdr:rowOff>
    </xdr:from>
    <xdr:to>
      <xdr:col>9</xdr:col>
      <xdr:colOff>104775</xdr:colOff>
      <xdr:row>26</xdr:row>
      <xdr:rowOff>66675</xdr:rowOff>
    </xdr:to>
    <xdr:graphicFrame macro="">
      <xdr:nvGraphicFramePr>
        <xdr:cNvPr id="2" name="Chart 1">
          <a:extLst>
            <a:ext uri="{FF2B5EF4-FFF2-40B4-BE49-F238E27FC236}">
              <a16:creationId xmlns:a16="http://schemas.microsoft.com/office/drawing/2014/main" id="{D5DB5765-4850-4E20-B1EA-F49712540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78105</xdr:colOff>
      <xdr:row>1</xdr:row>
      <xdr:rowOff>142875</xdr:rowOff>
    </xdr:from>
    <xdr:to>
      <xdr:col>20</xdr:col>
      <xdr:colOff>28785</xdr:colOff>
      <xdr:row>24</xdr:row>
      <xdr:rowOff>48579</xdr:rowOff>
    </xdr:to>
    <xdr:graphicFrame macro="">
      <xdr:nvGraphicFramePr>
        <xdr:cNvPr id="3" name="Chart 2">
          <a:extLst>
            <a:ext uri="{FF2B5EF4-FFF2-40B4-BE49-F238E27FC236}">
              <a16:creationId xmlns:a16="http://schemas.microsoft.com/office/drawing/2014/main" id="{E03B7BA9-94C3-4901-9981-00F68D751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11678</xdr:colOff>
      <xdr:row>5</xdr:row>
      <xdr:rowOff>138483</xdr:rowOff>
    </xdr:from>
    <xdr:to>
      <xdr:col>6</xdr:col>
      <xdr:colOff>573239</xdr:colOff>
      <xdr:row>21</xdr:row>
      <xdr:rowOff>137904</xdr:rowOff>
    </xdr:to>
    <xdr:graphicFrame macro="">
      <xdr:nvGraphicFramePr>
        <xdr:cNvPr id="2" name="Chart 1">
          <a:extLst>
            <a:ext uri="{FF2B5EF4-FFF2-40B4-BE49-F238E27FC236}">
              <a16:creationId xmlns:a16="http://schemas.microsoft.com/office/drawing/2014/main" id="{BAEFC3BB-268D-4A11-87BD-4D80FB161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25717</xdr:colOff>
      <xdr:row>0</xdr:row>
      <xdr:rowOff>143827</xdr:rowOff>
    </xdr:from>
    <xdr:to>
      <xdr:col>16</xdr:col>
      <xdr:colOff>486937</xdr:colOff>
      <xdr:row>25</xdr:row>
      <xdr:rowOff>85162</xdr:rowOff>
    </xdr:to>
    <xdr:graphicFrame macro="">
      <xdr:nvGraphicFramePr>
        <xdr:cNvPr id="2" name="Chart 1">
          <a:extLst>
            <a:ext uri="{FF2B5EF4-FFF2-40B4-BE49-F238E27FC236}">
              <a16:creationId xmlns:a16="http://schemas.microsoft.com/office/drawing/2014/main" id="{8B7CCA54-064D-434A-A6D3-FE1D5CC57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73342</xdr:colOff>
      <xdr:row>2</xdr:row>
      <xdr:rowOff>50482</xdr:rowOff>
    </xdr:from>
    <xdr:to>
      <xdr:col>13</xdr:col>
      <xdr:colOff>536467</xdr:colOff>
      <xdr:row>28</xdr:row>
      <xdr:rowOff>167640</xdr:rowOff>
    </xdr:to>
    <xdr:graphicFrame macro="">
      <xdr:nvGraphicFramePr>
        <xdr:cNvPr id="2" name="Chart 1">
          <a:extLst>
            <a:ext uri="{FF2B5EF4-FFF2-40B4-BE49-F238E27FC236}">
              <a16:creationId xmlns:a16="http://schemas.microsoft.com/office/drawing/2014/main" id="{0E601D5E-2823-4C05-8BFC-B4E1204A8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600075</xdr:colOff>
      <xdr:row>2</xdr:row>
      <xdr:rowOff>123825</xdr:rowOff>
    </xdr:from>
    <xdr:to>
      <xdr:col>11</xdr:col>
      <xdr:colOff>600075</xdr:colOff>
      <xdr:row>26</xdr:row>
      <xdr:rowOff>114300</xdr:rowOff>
    </xdr:to>
    <xdr:cxnSp macro="">
      <xdr:nvCxnSpPr>
        <xdr:cNvPr id="3" name="Straight Connector 2">
          <a:extLst>
            <a:ext uri="{FF2B5EF4-FFF2-40B4-BE49-F238E27FC236}">
              <a16:creationId xmlns:a16="http://schemas.microsoft.com/office/drawing/2014/main" id="{C265F77D-5C59-4E07-A46F-884521310C3C}"/>
            </a:ext>
          </a:extLst>
        </xdr:cNvPr>
        <xdr:cNvCxnSpPr/>
      </xdr:nvCxnSpPr>
      <xdr:spPr>
        <a:xfrm>
          <a:off x="9161145" y="487680"/>
          <a:ext cx="0" cy="4331970"/>
        </a:xfrm>
        <a:prstGeom prst="line">
          <a:avLst/>
        </a:prstGeom>
        <a:ln w="9525">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117157</xdr:colOff>
      <xdr:row>2</xdr:row>
      <xdr:rowOff>130493</xdr:rowOff>
    </xdr:from>
    <xdr:to>
      <xdr:col>5</xdr:col>
      <xdr:colOff>117157</xdr:colOff>
      <xdr:row>26</xdr:row>
      <xdr:rowOff>134303</xdr:rowOff>
    </xdr:to>
    <xdr:cxnSp macro="">
      <xdr:nvCxnSpPr>
        <xdr:cNvPr id="4" name="Straight Connector 3">
          <a:extLst>
            <a:ext uri="{FF2B5EF4-FFF2-40B4-BE49-F238E27FC236}">
              <a16:creationId xmlns:a16="http://schemas.microsoft.com/office/drawing/2014/main" id="{9CE7682D-F28E-446A-AC89-7D3A7CA27A10}"/>
            </a:ext>
          </a:extLst>
        </xdr:cNvPr>
        <xdr:cNvCxnSpPr/>
      </xdr:nvCxnSpPr>
      <xdr:spPr>
        <a:xfrm>
          <a:off x="5022532" y="496253"/>
          <a:ext cx="0" cy="4339590"/>
        </a:xfrm>
        <a:prstGeom prst="line">
          <a:avLst/>
        </a:prstGeom>
        <a:ln w="9525">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5.xml><?xml version="1.0" encoding="utf-8"?>
<c:userShapes xmlns:c="http://schemas.openxmlformats.org/drawingml/2006/chart">
  <cdr:relSizeAnchor xmlns:cdr="http://schemas.openxmlformats.org/drawingml/2006/chartDrawing">
    <cdr:from>
      <cdr:x>0.10454</cdr:x>
      <cdr:y>0.93968</cdr:y>
    </cdr:from>
    <cdr:to>
      <cdr:x>0.80257</cdr:x>
      <cdr:y>1</cdr:y>
    </cdr:to>
    <cdr:sp macro="" textlink="">
      <cdr:nvSpPr>
        <cdr:cNvPr id="2" name="TextBox 1">
          <a:extLst xmlns:a="http://schemas.openxmlformats.org/drawingml/2006/main">
            <a:ext uri="{FF2B5EF4-FFF2-40B4-BE49-F238E27FC236}">
              <a16:creationId xmlns:a16="http://schemas.microsoft.com/office/drawing/2014/main" id="{15EEBC51-ECB8-F6AA-4783-D77C91A16CC0}"/>
            </a:ext>
          </a:extLst>
        </cdr:cNvPr>
        <cdr:cNvSpPr txBox="1"/>
      </cdr:nvSpPr>
      <cdr:spPr>
        <a:xfrm xmlns:a="http://schemas.openxmlformats.org/drawingml/2006/main">
          <a:off x="621983" y="4540567"/>
          <a:ext cx="4152899" cy="291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Manufacturing industries</a:t>
          </a:r>
        </a:p>
      </cdr:txBody>
    </cdr:sp>
  </cdr:relSizeAnchor>
  <cdr:relSizeAnchor xmlns:cdr="http://schemas.openxmlformats.org/drawingml/2006/chartDrawing">
    <cdr:from>
      <cdr:x>0.80897</cdr:x>
      <cdr:y>0.88528</cdr:y>
    </cdr:from>
    <cdr:to>
      <cdr:x>1</cdr:x>
      <cdr:y>1</cdr:y>
    </cdr:to>
    <cdr:sp macro="" textlink="">
      <cdr:nvSpPr>
        <cdr:cNvPr id="3" name="TextBox 1">
          <a:extLst xmlns:a="http://schemas.openxmlformats.org/drawingml/2006/main">
            <a:ext uri="{FF2B5EF4-FFF2-40B4-BE49-F238E27FC236}">
              <a16:creationId xmlns:a16="http://schemas.microsoft.com/office/drawing/2014/main" id="{04CAAB84-3272-5B0D-E5CE-566278569F04}"/>
            </a:ext>
          </a:extLst>
        </cdr:cNvPr>
        <cdr:cNvSpPr txBox="1"/>
      </cdr:nvSpPr>
      <cdr:spPr>
        <a:xfrm xmlns:a="http://schemas.openxmlformats.org/drawingml/2006/main">
          <a:off x="4812984" y="4542473"/>
          <a:ext cx="1136541" cy="588645"/>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Professional, scientific</a:t>
          </a:r>
          <a:r>
            <a:rPr lang="en-NZ" sz="1100" b="1" baseline="0"/>
            <a:t> &amp; technical </a:t>
          </a:r>
          <a:r>
            <a:rPr lang="en-NZ" sz="1100" b="1"/>
            <a:t>industries</a:t>
          </a:r>
        </a:p>
      </cdr:txBody>
    </cdr:sp>
  </cdr:relSizeAnchor>
</c:userShapes>
</file>

<file path=xl/drawings/drawing86.xml><?xml version="1.0" encoding="utf-8"?>
<xdr:wsDr xmlns:xdr="http://schemas.openxmlformats.org/drawingml/2006/spreadsheetDrawing" xmlns:a="http://schemas.openxmlformats.org/drawingml/2006/main">
  <xdr:twoCellAnchor>
    <xdr:from>
      <xdr:col>5</xdr:col>
      <xdr:colOff>592455</xdr:colOff>
      <xdr:row>2</xdr:row>
      <xdr:rowOff>150495</xdr:rowOff>
    </xdr:from>
    <xdr:to>
      <xdr:col>15</xdr:col>
      <xdr:colOff>602190</xdr:colOff>
      <xdr:row>24</xdr:row>
      <xdr:rowOff>180024</xdr:rowOff>
    </xdr:to>
    <xdr:graphicFrame macro="">
      <xdr:nvGraphicFramePr>
        <xdr:cNvPr id="2" name="Chart 1">
          <a:extLst>
            <a:ext uri="{FF2B5EF4-FFF2-40B4-BE49-F238E27FC236}">
              <a16:creationId xmlns:a16="http://schemas.microsoft.com/office/drawing/2014/main" id="{1BD95755-9F5B-4C8C-944C-18EFA5128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560070</xdr:colOff>
      <xdr:row>1</xdr:row>
      <xdr:rowOff>132771</xdr:rowOff>
    </xdr:from>
    <xdr:to>
      <xdr:col>15</xdr:col>
      <xdr:colOff>569225</xdr:colOff>
      <xdr:row>17</xdr:row>
      <xdr:rowOff>26671</xdr:rowOff>
    </xdr:to>
    <xdr:graphicFrame macro="">
      <xdr:nvGraphicFramePr>
        <xdr:cNvPr id="2" name="Chart 1">
          <a:extLst>
            <a:ext uri="{FF2B5EF4-FFF2-40B4-BE49-F238E27FC236}">
              <a16:creationId xmlns:a16="http://schemas.microsoft.com/office/drawing/2014/main" id="{3D9FEFAD-C8A3-4D51-90B1-211E8EF83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94</xdr:row>
      <xdr:rowOff>0</xdr:rowOff>
    </xdr:from>
    <xdr:to>
      <xdr:col>16</xdr:col>
      <xdr:colOff>57150</xdr:colOff>
      <xdr:row>118</xdr:row>
      <xdr:rowOff>53340</xdr:rowOff>
    </xdr:to>
    <xdr:pic>
      <xdr:nvPicPr>
        <xdr:cNvPr id="3" name="Picture 2">
          <a:extLst>
            <a:ext uri="{FF2B5EF4-FFF2-40B4-BE49-F238E27FC236}">
              <a16:creationId xmlns:a16="http://schemas.microsoft.com/office/drawing/2014/main" id="{EFF3B3F6-7205-42CF-B9EF-B468719341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7750" y="18192750"/>
          <a:ext cx="6153150" cy="439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5</xdr:col>
      <xdr:colOff>304800</xdr:colOff>
      <xdr:row>0</xdr:row>
      <xdr:rowOff>140970</xdr:rowOff>
    </xdr:from>
    <xdr:to>
      <xdr:col>15</xdr:col>
      <xdr:colOff>150705</xdr:colOff>
      <xdr:row>17</xdr:row>
      <xdr:rowOff>123825</xdr:rowOff>
    </xdr:to>
    <xdr:graphicFrame macro="">
      <xdr:nvGraphicFramePr>
        <xdr:cNvPr id="2" name="Chart 1">
          <a:extLst>
            <a:ext uri="{FF2B5EF4-FFF2-40B4-BE49-F238E27FC236}">
              <a16:creationId xmlns:a16="http://schemas.microsoft.com/office/drawing/2014/main" id="{FA7A768A-CF5A-40A8-BB21-A5825FB06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39</xdr:row>
      <xdr:rowOff>0</xdr:rowOff>
    </xdr:from>
    <xdr:to>
      <xdr:col>18</xdr:col>
      <xdr:colOff>457200</xdr:colOff>
      <xdr:row>58</xdr:row>
      <xdr:rowOff>129540</xdr:rowOff>
    </xdr:to>
    <xdr:pic>
      <xdr:nvPicPr>
        <xdr:cNvPr id="3" name="Picture 2">
          <a:extLst>
            <a:ext uri="{FF2B5EF4-FFF2-40B4-BE49-F238E27FC236}">
              <a16:creationId xmlns:a16="http://schemas.microsoft.com/office/drawing/2014/main" id="{3A742C3F-4BC6-4F96-B0AC-79BC290AE0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82375" y="8143875"/>
          <a:ext cx="5943600"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6</xdr:col>
      <xdr:colOff>428625</xdr:colOff>
      <xdr:row>1</xdr:row>
      <xdr:rowOff>0</xdr:rowOff>
    </xdr:from>
    <xdr:to>
      <xdr:col>14</xdr:col>
      <xdr:colOff>180975</xdr:colOff>
      <xdr:row>17</xdr:row>
      <xdr:rowOff>167640</xdr:rowOff>
    </xdr:to>
    <xdr:graphicFrame macro="">
      <xdr:nvGraphicFramePr>
        <xdr:cNvPr id="2" name="Chart 1">
          <a:extLst>
            <a:ext uri="{FF2B5EF4-FFF2-40B4-BE49-F238E27FC236}">
              <a16:creationId xmlns:a16="http://schemas.microsoft.com/office/drawing/2014/main" id="{09B6700D-2169-4823-B780-66EC8ABD379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0.83894</cdr:y>
    </cdr:from>
    <cdr:to>
      <cdr:x>0.28823</cdr:x>
      <cdr:y>0.89694</cdr:y>
    </cdr:to>
    <cdr:sp macro="" textlink="">
      <cdr:nvSpPr>
        <cdr:cNvPr id="2" name="TextBox 1">
          <a:extLst xmlns:a="http://schemas.openxmlformats.org/drawingml/2006/main">
            <a:ext uri="{FF2B5EF4-FFF2-40B4-BE49-F238E27FC236}">
              <a16:creationId xmlns:a16="http://schemas.microsoft.com/office/drawing/2014/main" id="{6FDE35C4-8A46-4F04-FE01-185DAFF72FE0}"/>
            </a:ext>
          </a:extLst>
        </cdr:cNvPr>
        <cdr:cNvSpPr txBox="1"/>
      </cdr:nvSpPr>
      <cdr:spPr>
        <a:xfrm xmlns:a="http://schemas.openxmlformats.org/drawingml/2006/main">
          <a:off x="0" y="2718155"/>
          <a:ext cx="1660209" cy="187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900" b="1"/>
            <a:t>Business</a:t>
          </a:r>
          <a:r>
            <a:rPr lang="en-NZ" sz="900" b="1" baseline="0"/>
            <a:t> size (FTE)</a:t>
          </a:r>
          <a:endParaRPr lang="en-NZ" sz="900" b="1"/>
        </a:p>
      </cdr:txBody>
    </cdr:sp>
  </cdr:relSizeAnchor>
</c:userShapes>
</file>

<file path=xl/drawings/drawing90.xml><?xml version="1.0" encoding="utf-8"?>
<xdr:wsDr xmlns:xdr="http://schemas.openxmlformats.org/drawingml/2006/spreadsheetDrawing" xmlns:a="http://schemas.openxmlformats.org/drawingml/2006/main">
  <xdr:twoCellAnchor>
    <xdr:from>
      <xdr:col>6</xdr:col>
      <xdr:colOff>553345</xdr:colOff>
      <xdr:row>0</xdr:row>
      <xdr:rowOff>0</xdr:rowOff>
    </xdr:from>
    <xdr:to>
      <xdr:col>16</xdr:col>
      <xdr:colOff>388170</xdr:colOff>
      <xdr:row>17</xdr:row>
      <xdr:rowOff>60942</xdr:rowOff>
    </xdr:to>
    <xdr:graphicFrame macro="">
      <xdr:nvGraphicFramePr>
        <xdr:cNvPr id="2" name="Chart 1">
          <a:extLst>
            <a:ext uri="{FF2B5EF4-FFF2-40B4-BE49-F238E27FC236}">
              <a16:creationId xmlns:a16="http://schemas.microsoft.com/office/drawing/2014/main" id="{9F7034D6-567F-4D47-B34D-4FD38E8B2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19</xdr:col>
      <xdr:colOff>472440</xdr:colOff>
      <xdr:row>62</xdr:row>
      <xdr:rowOff>129540</xdr:rowOff>
    </xdr:to>
    <xdr:pic>
      <xdr:nvPicPr>
        <xdr:cNvPr id="2" name="Picture 1">
          <a:extLst>
            <a:ext uri="{FF2B5EF4-FFF2-40B4-BE49-F238E27FC236}">
              <a16:creationId xmlns:a16="http://schemas.microsoft.com/office/drawing/2014/main" id="{280EE5DC-E6D8-4C25-AD4F-B389B46DC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7772400"/>
          <a:ext cx="5962650"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571500</xdr:colOff>
      <xdr:row>0</xdr:row>
      <xdr:rowOff>0</xdr:rowOff>
    </xdr:from>
    <xdr:to>
      <xdr:col>17</xdr:col>
      <xdr:colOff>295275</xdr:colOff>
      <xdr:row>16</xdr:row>
      <xdr:rowOff>85725</xdr:rowOff>
    </xdr:to>
    <xdr:graphicFrame macro="">
      <xdr:nvGraphicFramePr>
        <xdr:cNvPr id="3" name="Chart 2">
          <a:extLst>
            <a:ext uri="{FF2B5EF4-FFF2-40B4-BE49-F238E27FC236}">
              <a16:creationId xmlns:a16="http://schemas.microsoft.com/office/drawing/2014/main" id="{D9E98610-4A1A-452B-9523-46F67E0B3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518014</xdr:colOff>
      <xdr:row>2</xdr:row>
      <xdr:rowOff>35316</xdr:rowOff>
    </xdr:from>
    <xdr:to>
      <xdr:col>15</xdr:col>
      <xdr:colOff>407002</xdr:colOff>
      <xdr:row>13</xdr:row>
      <xdr:rowOff>95250</xdr:rowOff>
    </xdr:to>
    <xdr:graphicFrame macro="">
      <xdr:nvGraphicFramePr>
        <xdr:cNvPr id="2" name="Chart 1">
          <a:extLst>
            <a:ext uri="{FF2B5EF4-FFF2-40B4-BE49-F238E27FC236}">
              <a16:creationId xmlns:a16="http://schemas.microsoft.com/office/drawing/2014/main" id="{A7E5E9F3-5891-491F-99D0-08A26A402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638761</xdr:colOff>
      <xdr:row>39</xdr:row>
      <xdr:rowOff>46892</xdr:rowOff>
    </xdr:from>
    <xdr:to>
      <xdr:col>8</xdr:col>
      <xdr:colOff>55831</xdr:colOff>
      <xdr:row>59</xdr:row>
      <xdr:rowOff>94517</xdr:rowOff>
    </xdr:to>
    <xdr:pic>
      <xdr:nvPicPr>
        <xdr:cNvPr id="3" name="Picture 2">
          <a:extLst>
            <a:ext uri="{FF2B5EF4-FFF2-40B4-BE49-F238E27FC236}">
              <a16:creationId xmlns:a16="http://schemas.microsoft.com/office/drawing/2014/main" id="{2F41348E-6065-4DE7-B505-538C7725B2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6856" y="8002172"/>
          <a:ext cx="5956935" cy="3669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12</xdr:col>
      <xdr:colOff>487136</xdr:colOff>
      <xdr:row>28</xdr:row>
      <xdr:rowOff>130628</xdr:rowOff>
    </xdr:from>
    <xdr:to>
      <xdr:col>22</xdr:col>
      <xdr:colOff>303922</xdr:colOff>
      <xdr:row>46</xdr:row>
      <xdr:rowOff>111127</xdr:rowOff>
    </xdr:to>
    <xdr:graphicFrame macro="">
      <xdr:nvGraphicFramePr>
        <xdr:cNvPr id="2" name="Chart 1">
          <a:extLst>
            <a:ext uri="{FF2B5EF4-FFF2-40B4-BE49-F238E27FC236}">
              <a16:creationId xmlns:a16="http://schemas.microsoft.com/office/drawing/2014/main" id="{502B9F10-F848-4726-BB2A-F071A5F17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8</xdr:row>
      <xdr:rowOff>0</xdr:rowOff>
    </xdr:from>
    <xdr:to>
      <xdr:col>22</xdr:col>
      <xdr:colOff>429108</xdr:colOff>
      <xdr:row>25</xdr:row>
      <xdr:rowOff>170999</xdr:rowOff>
    </xdr:to>
    <xdr:graphicFrame macro="">
      <xdr:nvGraphicFramePr>
        <xdr:cNvPr id="3" name="Chart 2">
          <a:extLst>
            <a:ext uri="{FF2B5EF4-FFF2-40B4-BE49-F238E27FC236}">
              <a16:creationId xmlns:a16="http://schemas.microsoft.com/office/drawing/2014/main" id="{C498E549-53C5-4C45-9779-40983B19E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7</xdr:col>
      <xdr:colOff>0</xdr:colOff>
      <xdr:row>7</xdr:row>
      <xdr:rowOff>0</xdr:rowOff>
    </xdr:from>
    <xdr:to>
      <xdr:col>16</xdr:col>
      <xdr:colOff>453600</xdr:colOff>
      <xdr:row>25</xdr:row>
      <xdr:rowOff>171000</xdr:rowOff>
    </xdr:to>
    <xdr:graphicFrame macro="">
      <xdr:nvGraphicFramePr>
        <xdr:cNvPr id="2" name="Chart 1">
          <a:extLst>
            <a:ext uri="{FF2B5EF4-FFF2-40B4-BE49-F238E27FC236}">
              <a16:creationId xmlns:a16="http://schemas.microsoft.com/office/drawing/2014/main" id="{6A867461-4958-4F55-94F5-C109FBABE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29</xdr:row>
      <xdr:rowOff>0</xdr:rowOff>
    </xdr:from>
    <xdr:to>
      <xdr:col>16</xdr:col>
      <xdr:colOff>453600</xdr:colOff>
      <xdr:row>47</xdr:row>
      <xdr:rowOff>171000</xdr:rowOff>
    </xdr:to>
    <xdr:graphicFrame macro="">
      <xdr:nvGraphicFramePr>
        <xdr:cNvPr id="3" name="Chart 2">
          <a:extLst>
            <a:ext uri="{FF2B5EF4-FFF2-40B4-BE49-F238E27FC236}">
              <a16:creationId xmlns:a16="http://schemas.microsoft.com/office/drawing/2014/main" id="{CEA7332B-F9A3-4973-A9BF-AE7A6D468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350520</xdr:colOff>
      <xdr:row>7</xdr:row>
      <xdr:rowOff>0</xdr:rowOff>
    </xdr:from>
    <xdr:to>
      <xdr:col>13</xdr:col>
      <xdr:colOff>45720</xdr:colOff>
      <xdr:row>19</xdr:row>
      <xdr:rowOff>38100</xdr:rowOff>
    </xdr:to>
    <xdr:graphicFrame macro="">
      <xdr:nvGraphicFramePr>
        <xdr:cNvPr id="2" name="Chart 1">
          <a:extLst>
            <a:ext uri="{FF2B5EF4-FFF2-40B4-BE49-F238E27FC236}">
              <a16:creationId xmlns:a16="http://schemas.microsoft.com/office/drawing/2014/main" id="{15172D16-3A60-47CF-86BD-68F2A8F4B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7</xdr:col>
      <xdr:colOff>409315</xdr:colOff>
      <xdr:row>5</xdr:row>
      <xdr:rowOff>95856</xdr:rowOff>
    </xdr:from>
    <xdr:to>
      <xdr:col>17</xdr:col>
      <xdr:colOff>249505</xdr:colOff>
      <xdr:row>23</xdr:row>
      <xdr:rowOff>63020</xdr:rowOff>
    </xdr:to>
    <xdr:graphicFrame macro="">
      <xdr:nvGraphicFramePr>
        <xdr:cNvPr id="2" name="Chart 1">
          <a:extLst>
            <a:ext uri="{FF2B5EF4-FFF2-40B4-BE49-F238E27FC236}">
              <a16:creationId xmlns:a16="http://schemas.microsoft.com/office/drawing/2014/main" id="{57AB0D15-FE76-4EA5-B658-B93B5128E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533400</xdr:colOff>
      <xdr:row>6</xdr:row>
      <xdr:rowOff>140017</xdr:rowOff>
    </xdr:from>
    <xdr:to>
      <xdr:col>16</xdr:col>
      <xdr:colOff>377400</xdr:colOff>
      <xdr:row>24</xdr:row>
      <xdr:rowOff>173857</xdr:rowOff>
    </xdr:to>
    <xdr:graphicFrame macro="">
      <xdr:nvGraphicFramePr>
        <xdr:cNvPr id="2" name="Chart 1">
          <a:extLst>
            <a:ext uri="{FF2B5EF4-FFF2-40B4-BE49-F238E27FC236}">
              <a16:creationId xmlns:a16="http://schemas.microsoft.com/office/drawing/2014/main" id="{690F5192-8751-4779-B2D4-AA2794127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26</xdr:row>
      <xdr:rowOff>0</xdr:rowOff>
    </xdr:from>
    <xdr:to>
      <xdr:col>16</xdr:col>
      <xdr:colOff>453600</xdr:colOff>
      <xdr:row>44</xdr:row>
      <xdr:rowOff>157665</xdr:rowOff>
    </xdr:to>
    <xdr:graphicFrame macro="">
      <xdr:nvGraphicFramePr>
        <xdr:cNvPr id="3" name="Chart 2">
          <a:extLst>
            <a:ext uri="{FF2B5EF4-FFF2-40B4-BE49-F238E27FC236}">
              <a16:creationId xmlns:a16="http://schemas.microsoft.com/office/drawing/2014/main" id="{D6B81A57-11EC-4128-8832-C7D0D37FB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6</xdr:col>
      <xdr:colOff>155127</xdr:colOff>
      <xdr:row>7</xdr:row>
      <xdr:rowOff>54788</xdr:rowOff>
    </xdr:from>
    <xdr:to>
      <xdr:col>15</xdr:col>
      <xdr:colOff>593487</xdr:colOff>
      <xdr:row>26</xdr:row>
      <xdr:rowOff>107577</xdr:rowOff>
    </xdr:to>
    <xdr:graphicFrame macro="">
      <xdr:nvGraphicFramePr>
        <xdr:cNvPr id="2" name="Chart 1">
          <a:extLst>
            <a:ext uri="{FF2B5EF4-FFF2-40B4-BE49-F238E27FC236}">
              <a16:creationId xmlns:a16="http://schemas.microsoft.com/office/drawing/2014/main" id="{6AFA5D5C-036A-4AC5-93FF-02A9A4F82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0.01243</cdr:x>
      <cdr:y>0.86558</cdr:y>
    </cdr:from>
    <cdr:to>
      <cdr:x>0.37952</cdr:x>
      <cdr:y>0.92316</cdr:y>
    </cdr:to>
    <cdr:sp macro="" textlink="">
      <cdr:nvSpPr>
        <cdr:cNvPr id="2" name="TextBox 1">
          <a:extLst xmlns:a="http://schemas.openxmlformats.org/drawingml/2006/main">
            <a:ext uri="{FF2B5EF4-FFF2-40B4-BE49-F238E27FC236}">
              <a16:creationId xmlns:a16="http://schemas.microsoft.com/office/drawing/2014/main" id="{F9920D61-0A97-DBB7-5244-2AD1A656A6F7}"/>
            </a:ext>
          </a:extLst>
        </cdr:cNvPr>
        <cdr:cNvSpPr txBox="1"/>
      </cdr:nvSpPr>
      <cdr:spPr>
        <a:xfrm xmlns:a="http://schemas.openxmlformats.org/drawingml/2006/main">
          <a:off x="73645" y="2994362"/>
          <a:ext cx="2174920" cy="1991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050" b="0" i="0" u="none" strike="noStrike" kern="1200" baseline="0">
              <a:solidFill>
                <a:sysClr val="windowText" lastClr="000000">
                  <a:lumMod val="65000"/>
                  <a:lumOff val="35000"/>
                </a:sysClr>
              </a:solidFill>
              <a:latin typeface="+mn-lt"/>
              <a:ea typeface="+mn-ea"/>
              <a:cs typeface="+mn-cs"/>
            </a:rPr>
            <a:t>Percentage</a:t>
          </a:r>
          <a:r>
            <a:rPr lang="en-NZ" sz="1100"/>
            <a:t> </a:t>
          </a:r>
          <a:r>
            <a:rPr lang="en-NZ" sz="1050" b="0" i="0" u="none" strike="noStrike" kern="1200" baseline="0">
              <a:solidFill>
                <a:sysClr val="windowText" lastClr="000000">
                  <a:lumMod val="65000"/>
                  <a:lumOff val="35000"/>
                </a:sysClr>
              </a:solidFill>
              <a:latin typeface="+mn-lt"/>
              <a:ea typeface="+mn-ea"/>
              <a:cs typeface="+mn-cs"/>
            </a:rPr>
            <a:t>of</a:t>
          </a:r>
          <a:r>
            <a:rPr lang="en-NZ" sz="1100"/>
            <a:t> </a:t>
          </a:r>
          <a:r>
            <a:rPr lang="en-NZ" sz="1050" b="0" i="0" u="none" strike="noStrike" kern="1200" baseline="0">
              <a:solidFill>
                <a:sysClr val="windowText" lastClr="000000">
                  <a:lumMod val="65000"/>
                  <a:lumOff val="35000"/>
                </a:sysClr>
              </a:solidFill>
              <a:latin typeface="+mn-lt"/>
              <a:ea typeface="+mn-ea"/>
              <a:cs typeface="+mn-cs"/>
            </a:rPr>
            <a:t>sales</a:t>
          </a:r>
          <a:r>
            <a:rPr lang="en-NZ" sz="1100"/>
            <a:t> </a:t>
          </a:r>
          <a:r>
            <a:rPr lang="en-NZ" sz="1050" b="0" i="0" u="none" strike="noStrike" kern="1200" baseline="0">
              <a:solidFill>
                <a:sysClr val="windowText" lastClr="000000">
                  <a:lumMod val="65000"/>
                  <a:lumOff val="35000"/>
                </a:sysClr>
              </a:solidFill>
              <a:latin typeface="+mn-lt"/>
              <a:ea typeface="+mn-ea"/>
              <a:cs typeface="+mn-cs"/>
            </a:rPr>
            <a:t>from</a:t>
          </a:r>
          <a:r>
            <a:rPr lang="en-NZ" sz="1100"/>
            <a:t> </a:t>
          </a:r>
          <a:r>
            <a:rPr lang="en-NZ" sz="1050" b="0" i="0" u="none" strike="noStrike" kern="1200" baseline="0">
              <a:solidFill>
                <a:sysClr val="windowText" lastClr="000000">
                  <a:lumMod val="65000"/>
                  <a:lumOff val="35000"/>
                </a:sysClr>
              </a:solidFill>
              <a:latin typeface="+mn-lt"/>
              <a:ea typeface="+mn-ea"/>
              <a:cs typeface="+mn-cs"/>
            </a:rPr>
            <a:t>tourism</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KJackson\LOCALS~1\Temp\notesEE6916\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eng1\AppData\Local\Microsoft\Windows\INetCache\IE\23K99SEM\bos-14-detailedtables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27 non"/>
      <sheetName val="B27 inn"/>
      <sheetName val="Sample size"/>
      <sheetName val="strata"/>
      <sheetName val="B14,15"/>
      <sheetName val="Table 4"/>
      <sheetName val="B4,8,11,13"/>
      <sheetName val="B20(rme)"/>
      <sheetName val="B20"/>
      <sheetName val="B19(ind)"/>
      <sheetName val="B6"/>
      <sheetName val="A38"/>
      <sheetName val="B26(ind)"/>
      <sheetName val="A24, B"/>
      <sheetName val="B18"/>
      <sheetName val="A24"/>
      <sheetName val="A8, A23"/>
      <sheetName val="RME, A23"/>
      <sheetName val="B17(rme)"/>
      <sheetName val="B23"/>
      <sheetName val="B25"/>
      <sheetName val="B27"/>
      <sheetName val="B27RMEi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8 continued"/>
      <sheetName val="Table 8 continued "/>
      <sheetName val="Table 8 continued  "/>
      <sheetName val="Table 9"/>
      <sheetName val="Table 10"/>
      <sheetName val="Table 10 continued"/>
      <sheetName val="Table 10 continued "/>
      <sheetName val="Table 10 continued  "/>
      <sheetName val="Table 11 "/>
      <sheetName val="Table11 continued"/>
      <sheetName val="Table 12"/>
      <sheetName val="Table 13"/>
      <sheetName val="Table 14"/>
      <sheetName val="Table 15"/>
      <sheetName val="Table 16"/>
      <sheetName val="Table 17"/>
      <sheetName val="Table 18"/>
      <sheetName val="Table 18 continued"/>
      <sheetName val="Table 18 continued "/>
      <sheetName val="Table 18 continued  "/>
      <sheetName val="Table 19"/>
      <sheetName val="Table 20"/>
      <sheetName val="Table 21"/>
      <sheetName val="Table 22"/>
      <sheetName val="Table 23"/>
      <sheetName val="Table 24"/>
      <sheetName val="Table 25"/>
      <sheetName val="Table 26"/>
      <sheetName val="Table 26 continued"/>
      <sheetName val="Table 27"/>
      <sheetName val="Table 27 continued"/>
      <sheetName val="Table 28"/>
      <sheetName val="Table 28 continued"/>
      <sheetName val="Table 29"/>
      <sheetName val="Table 30"/>
      <sheetName val="Table 31"/>
      <sheetName val="Table 32"/>
      <sheetName val="Table 33"/>
      <sheetName val="Table 33 continued"/>
      <sheetName val="Table 34"/>
      <sheetName val="Table 35"/>
      <sheetName val="Table 36"/>
      <sheetName val="Table 37"/>
      <sheetName val="Table 38"/>
      <sheetName val="Table 39"/>
      <sheetName val="Table 40"/>
      <sheetName val="Table 41"/>
      <sheetName val="Table 42"/>
      <sheetName val="Table 43"/>
      <sheetName val="Table 44"/>
      <sheetName val="Table 45"/>
      <sheetName val="Table 45 continued"/>
      <sheetName val="Table 46"/>
      <sheetName val="Table 46 continued"/>
      <sheetName val="Table 46 continued "/>
      <sheetName val="Table 46 continued   "/>
      <sheetName val="Table 46 continued     "/>
      <sheetName val="Table 47"/>
      <sheetName val="Table 47 continued"/>
      <sheetName val="Table 48"/>
      <sheetName val="Table 49"/>
      <sheetName val="Table 49 continued"/>
      <sheetName val="Table 50"/>
      <sheetName val="Table 50 continued"/>
      <sheetName val="Table 51"/>
      <sheetName val="Table 51 continued"/>
      <sheetName val="Table 52"/>
      <sheetName val="Table 52 continued"/>
      <sheetName val="Table 53"/>
      <sheetName val="Table 53 continued"/>
      <sheetName val="Table 53 continued "/>
      <sheetName val="Table 53 continued  "/>
      <sheetName val="Table 54"/>
      <sheetName val="Table 54 continued"/>
      <sheetName val="Table 55"/>
      <sheetName val="Table 56"/>
      <sheetName val="Table 56 continued"/>
      <sheetName val="Table 57"/>
      <sheetName val="Table 57 continued"/>
      <sheetName val="Table 58"/>
      <sheetName val="Table 59"/>
      <sheetName val="Table 59 continued"/>
      <sheetName val="Table 60"/>
      <sheetName val="Table 61"/>
      <sheetName val="Table 61 continued"/>
      <sheetName val="Table 62"/>
      <sheetName val="Table 62 continued"/>
      <sheetName val="Table 63"/>
      <sheetName val="Table 64"/>
      <sheetName val="Table 64 continued"/>
      <sheetName val="Table 65"/>
      <sheetName val="Table 66"/>
      <sheetName val="Table 66 continued"/>
      <sheetName val="Table 67"/>
      <sheetName val="Table 67 continued"/>
      <sheetName val="Table 67 continued  "/>
      <sheetName val="Table 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theme/theme1.xml><?xml version="1.0" encoding="utf-8"?>
<a:theme xmlns:a="http://schemas.openxmlformats.org/drawingml/2006/main" name="Office Theme">
  <a:themeElements>
    <a:clrScheme name="NZPC">
      <a:dk1>
        <a:sysClr val="windowText" lastClr="000000"/>
      </a:dk1>
      <a:lt1>
        <a:sysClr val="window" lastClr="FFFFFF"/>
      </a:lt1>
      <a:dk2>
        <a:srgbClr val="44546A"/>
      </a:dk2>
      <a:lt2>
        <a:srgbClr val="E7E6E6"/>
      </a:lt2>
      <a:accent1>
        <a:srgbClr val="4298B5"/>
      </a:accent1>
      <a:accent2>
        <a:srgbClr val="A8AD00"/>
      </a:accent2>
      <a:accent3>
        <a:srgbClr val="DC8633"/>
      </a:accent3>
      <a:accent4>
        <a:srgbClr val="C00000"/>
      </a:accent4>
      <a:accent5>
        <a:srgbClr val="808184"/>
      </a:accent5>
      <a:accent6>
        <a:srgbClr val="FFC0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tats.govt.nz/information-releases/new-zealand-business-demography-statistics-at-february-2023/"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infoshare.stats.govt.nz/Default.aspx" TargetMode="Externa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2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infoshare.stats.govt.nz/Default.aspx"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0.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3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32.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7.bin"/><Relationship Id="rId1" Type="http://schemas.openxmlformats.org/officeDocument/2006/relationships/hyperlink" Target="https://infoshare.stats.govt.nz/Default.aspx" TargetMode="Externa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8.bin"/><Relationship Id="rId1" Type="http://schemas.openxmlformats.org/officeDocument/2006/relationships/hyperlink" Target="https://infoshare.stats.govt.nz/Default.aspx" TargetMode="Externa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infoshare.stats.govt.nz/Default.aspx"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9.bin"/><Relationship Id="rId1" Type="http://schemas.openxmlformats.org/officeDocument/2006/relationships/hyperlink" Target="https://infoshare.stats.govt.nz/Default.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infoshare.stats.govt.nz/Default.asp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0.bin"/><Relationship Id="rId1" Type="http://schemas.openxmlformats.org/officeDocument/2006/relationships/hyperlink" Target="https://www.stats.govt.nz/information-releases/business-operations-survey-2016/"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1.bin"/><Relationship Id="rId1" Type="http://schemas.openxmlformats.org/officeDocument/2006/relationships/hyperlink" Target="https://www.stats.govt.nz/information-releases/business-operations-survey-2016/"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stats.govt.nz/information-releases/business-operations-survey-2016/"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stats.govt.nz/information-releases/business-operations-survey-201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infoshare.stats.govt.nz/Default.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stats.govt.nz/information-releases/business-operations-survey-2016/"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stats.govt.nz/information-releases/business-operations-survey-2016/"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stats.govt.nz/information-releases/business-operations-survey-2016/"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infoshare.stats.govt.nz/Default.asp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2.bin"/><Relationship Id="rId1" Type="http://schemas.openxmlformats.org/officeDocument/2006/relationships/hyperlink" Target="https://infoshare.stats.govt.nz/Default.asp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hyperlink" Target="https://infoshare.stats.govt.nz/Default.aspx" TargetMode="External"/><Relationship Id="rId1" Type="http://schemas.openxmlformats.org/officeDocument/2006/relationships/hyperlink" Target="mailto:info@stats.govt.nz"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infoshare.stats.govt.nz/Default.aspx"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infoshare.stats.govt.nz/Default.asp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s://infoshare.stats.govt.nz/Default.aspx"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infoshare.stats.govt.nz/Default.aspx"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infoshare.stats.govt.nz/Default.aspx"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https://www.stats.govt.nz/information-releases/business-operations-survey-2016/"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stats.govt.nz/information-releases/business-operations-survey-2016/"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stats.govt.nz/information-releases/business-operations-survey-2016/"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stats.govt.nz/information-releases/business-operations-survey-2016/"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https://www.stats.govt.nz/information-releases/business-operations-survey-2016/"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infoshare.stats.govt.nz/Default.aspx"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5.bin"/><Relationship Id="rId1" Type="http://schemas.openxmlformats.org/officeDocument/2006/relationships/hyperlink" Target="https://www.stats.govt.nz/information-releases/business-operations-survey-2017/"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6.bin"/><Relationship Id="rId1" Type="http://schemas.openxmlformats.org/officeDocument/2006/relationships/hyperlink" Target="https://www.stats.govt.nz/information-releases/business-operations-survey-2017/"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www.stats.govt.nz/information-releases/business-operations-survey-2017/"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https://www.stats.govt.nz/information-releases/business-operations-survey-2017/"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hyperlink" Target="https://www.stats.govt.nz/information-releases/business-operations-survey-2017/"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stats.govt.nz/information-releases/business-operations-survey-2017/"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7.bin"/><Relationship Id="rId1" Type="http://schemas.openxmlformats.org/officeDocument/2006/relationships/hyperlink" Target="https://www.stats.govt.nz/information-releases/business-operations-survey-2017/"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hyperlink" Target="https://www.stats.govt.nz/information-releases/business-operations-survey-2017/"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8.bin"/><Relationship Id="rId1" Type="http://schemas.openxmlformats.org/officeDocument/2006/relationships/hyperlink" Target="https://www.stats.govt.nz/information-releases/business-operations-survey-2017/"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s://infoshare.stats.govt.nz/Default.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s://www.stats.govt.nz/information-releases/business-operations-survey-2017/"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hyperlink" Target="https://www.stats.govt.nz/information-releases/business-operations-survey-2017/"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hyperlink" Target="https://www.stats.govt.nz/information-releases/business-operations-survey-2017/"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stats.govt.nz/information-releases/business-operations-survey-2017/" TargetMode="External"/><Relationship Id="rId1" Type="http://schemas.openxmlformats.org/officeDocument/2006/relationships/hyperlink" Target="https://www.stats.govt.nz/information-releases/business-operations-survey-2017/"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stats.govt.nz/information-releases/business-operations-survey-2017/"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9.bin"/><Relationship Id="rId1" Type="http://schemas.openxmlformats.org/officeDocument/2006/relationships/hyperlink" Target="https://www.stats.govt.nz/information-releases/business-operations-survey-2017/"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hyperlink" Target="https://www.stats.govt.nz/information-releases/business-operations-survey-2017/"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hyperlink" Target="https://www.stats.govt.nz/information-releases/business-operations-survey-2017/"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hyperlink" Target="https://www.stats.govt.nz/information-releases/business-operations-survey-2017/" TargetMode="Externa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20.bin"/><Relationship Id="rId1" Type="http://schemas.openxmlformats.org/officeDocument/2006/relationships/hyperlink" Target="https://www.stats.govt.nz/information-releases/business-operations-survey-2021/"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hyperlink" Target="https://www.stats.govt.nz/information-releases/business-operations-survey-2021/"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www.stats.govt.nz/information-releases/business-operations-survey-2021/"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hyperlink" Target="https://www.stats.govt.nz/information-releases/business-operations-survey-2021/"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21.bin"/><Relationship Id="rId1" Type="http://schemas.openxmlformats.org/officeDocument/2006/relationships/hyperlink" Target="https://www.stats.govt.nz/information-releases/business-operations-survey-2021/"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infoshare.stats.govt.nz/Default.aspx"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infoshare.stats.govt.nz/Default.aspx" TargetMode="Externa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infoshare.stats.govt.nz/Default.aspx" TargetMode="Externa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8F52-462A-4718-B3AE-3EA084562898}">
  <dimension ref="A1:M49"/>
  <sheetViews>
    <sheetView showRuler="0" zoomScaleNormal="100" workbookViewId="0">
      <selection activeCell="A3" sqref="A3"/>
    </sheetView>
  </sheetViews>
  <sheetFormatPr defaultColWidth="9.140625" defaultRowHeight="12.75"/>
  <cols>
    <col min="1" max="1" width="9.42578125" style="31" bestFit="1" customWidth="1"/>
    <col min="2" max="2" width="15.28515625" style="32" customWidth="1"/>
    <col min="3" max="3" width="9.140625" style="31"/>
    <col min="4" max="4" width="10.42578125" style="31" customWidth="1"/>
    <col min="5" max="8" width="7.5703125" style="31" bestFit="1" customWidth="1"/>
    <col min="9" max="10" width="9.140625" style="31" bestFit="1"/>
    <col min="11" max="11" width="13" style="31" customWidth="1"/>
    <col min="12" max="13" width="9.140625" style="31"/>
    <col min="14" max="14" width="28.7109375" style="31" customWidth="1"/>
    <col min="15" max="15" width="12.28515625" style="31" customWidth="1"/>
    <col min="16" max="21" width="7.85546875" style="31" customWidth="1"/>
    <col min="22" max="22" width="10.85546875" style="31" customWidth="1"/>
    <col min="23" max="23" width="9.28515625" style="31" customWidth="1"/>
    <col min="24" max="16384" width="9.140625" style="31"/>
  </cols>
  <sheetData>
    <row r="1" spans="1:13" ht="15.75">
      <c r="A1" s="43" t="s">
        <v>0</v>
      </c>
      <c r="B1" s="44" t="s">
        <v>1</v>
      </c>
    </row>
    <row r="2" spans="1:13">
      <c r="B2" s="33"/>
      <c r="C2" s="34"/>
      <c r="E2" s="35"/>
      <c r="F2" s="35"/>
      <c r="G2" s="35"/>
      <c r="H2" s="35"/>
      <c r="I2" s="35"/>
      <c r="J2" s="35"/>
      <c r="K2" s="35"/>
      <c r="L2" s="35"/>
    </row>
    <row r="3" spans="1:13">
      <c r="B3" s="36"/>
      <c r="C3" s="37"/>
      <c r="E3" s="35"/>
      <c r="F3" s="35"/>
      <c r="G3" s="35"/>
      <c r="H3" s="35"/>
      <c r="I3" s="35"/>
      <c r="J3" s="35"/>
      <c r="K3" s="35"/>
      <c r="L3" s="35"/>
    </row>
    <row r="4" spans="1:13">
      <c r="B4" s="33"/>
      <c r="C4" s="34"/>
      <c r="D4" s="38"/>
      <c r="F4" s="34"/>
      <c r="H4" s="34"/>
      <c r="I4" s="34"/>
      <c r="L4" s="39"/>
    </row>
    <row r="5" spans="1:13">
      <c r="B5" s="36"/>
      <c r="C5" s="37"/>
      <c r="D5" s="39"/>
      <c r="E5" s="40"/>
      <c r="F5" s="34"/>
      <c r="H5" s="37"/>
      <c r="I5" s="37"/>
      <c r="K5" s="34"/>
      <c r="L5" s="39"/>
    </row>
    <row r="6" spans="1:13" ht="15">
      <c r="B6" s="248"/>
      <c r="C6" s="249" t="s">
        <v>2</v>
      </c>
      <c r="D6" s="250"/>
      <c r="E6" s="250"/>
      <c r="F6" s="250"/>
      <c r="G6" s="250"/>
      <c r="H6" s="250"/>
      <c r="I6" s="250"/>
      <c r="J6" s="251"/>
      <c r="K6" s="45"/>
      <c r="L6" s="41"/>
    </row>
    <row r="7" spans="1:13" ht="15">
      <c r="B7" s="248"/>
      <c r="C7" s="47"/>
      <c r="D7" s="47" t="s">
        <v>3</v>
      </c>
      <c r="E7" s="47" t="s">
        <v>4</v>
      </c>
      <c r="F7" s="47" t="s">
        <v>5</v>
      </c>
      <c r="G7" s="47" t="s">
        <v>6</v>
      </c>
      <c r="H7" s="47" t="s">
        <v>7</v>
      </c>
      <c r="I7" s="47" t="s">
        <v>8</v>
      </c>
      <c r="J7" s="251" t="s">
        <v>9</v>
      </c>
      <c r="K7" s="67"/>
      <c r="L7" s="68"/>
    </row>
    <row r="8" spans="1:13">
      <c r="B8" s="48" t="s">
        <v>10</v>
      </c>
      <c r="C8" s="49">
        <v>440772</v>
      </c>
      <c r="D8" s="49">
        <v>103038</v>
      </c>
      <c r="E8" s="50">
        <v>23604</v>
      </c>
      <c r="F8" s="50">
        <v>19992</v>
      </c>
      <c r="G8" s="50">
        <v>11355</v>
      </c>
      <c r="H8" s="50">
        <v>3426</v>
      </c>
      <c r="I8" s="50">
        <v>2838</v>
      </c>
      <c r="J8" s="59">
        <v>605022</v>
      </c>
      <c r="K8" s="38"/>
    </row>
    <row r="9" spans="1:13" ht="15">
      <c r="B9" s="48" t="s">
        <v>11</v>
      </c>
      <c r="C9" s="51" t="s">
        <v>12</v>
      </c>
      <c r="D9" s="52">
        <v>244100</v>
      </c>
      <c r="E9" s="53">
        <v>170800</v>
      </c>
      <c r="F9" s="53">
        <v>268000</v>
      </c>
      <c r="G9" s="53">
        <v>339800</v>
      </c>
      <c r="H9" s="53">
        <v>232500</v>
      </c>
      <c r="I9" s="53">
        <v>1206800</v>
      </c>
      <c r="J9" s="58">
        <v>2462000</v>
      </c>
      <c r="K9" s="46"/>
      <c r="L9" s="35"/>
      <c r="M9" s="41"/>
    </row>
    <row r="10" spans="1:13" ht="15">
      <c r="B10" s="48" t="s">
        <v>13</v>
      </c>
      <c r="C10" s="49">
        <v>446037</v>
      </c>
      <c r="D10" s="49">
        <v>115461</v>
      </c>
      <c r="E10" s="50">
        <v>30258</v>
      </c>
      <c r="F10" s="50">
        <v>26436</v>
      </c>
      <c r="G10" s="50">
        <v>15486</v>
      </c>
      <c r="H10" s="50">
        <v>4689</v>
      </c>
      <c r="I10" s="50">
        <v>3186</v>
      </c>
      <c r="J10" s="59">
        <v>641556</v>
      </c>
      <c r="K10" s="46"/>
      <c r="L10" s="35"/>
      <c r="M10" s="41"/>
    </row>
    <row r="11" spans="1:13" ht="15.75" thickBot="1">
      <c r="B11" s="54" t="s">
        <v>11</v>
      </c>
      <c r="C11" s="55" t="s">
        <v>12</v>
      </c>
      <c r="D11" s="56">
        <v>280200</v>
      </c>
      <c r="E11" s="57">
        <v>219500</v>
      </c>
      <c r="F11" s="57">
        <v>353900</v>
      </c>
      <c r="G11" s="57">
        <v>464200</v>
      </c>
      <c r="H11" s="57">
        <v>320400</v>
      </c>
      <c r="I11" s="57">
        <v>825900</v>
      </c>
      <c r="J11" s="60">
        <v>2464100</v>
      </c>
      <c r="K11" s="46"/>
      <c r="L11" s="35"/>
      <c r="M11" s="39"/>
    </row>
    <row r="12" spans="1:13">
      <c r="K12" s="35"/>
      <c r="L12" s="35"/>
      <c r="M12" s="39"/>
    </row>
    <row r="13" spans="1:13" ht="13.9" customHeight="1">
      <c r="B13" s="69" t="s">
        <v>14</v>
      </c>
      <c r="M13" s="42"/>
    </row>
    <row r="17" spans="2:3">
      <c r="B17" s="31" t="s">
        <v>15</v>
      </c>
      <c r="C17" s="31" t="s">
        <v>16</v>
      </c>
    </row>
    <row r="18" spans="2:3" ht="15">
      <c r="B18" s="31" t="s">
        <v>17</v>
      </c>
      <c r="C18" s="64" t="s">
        <v>18</v>
      </c>
    </row>
    <row r="49" ht="12.75" customHeight="1"/>
  </sheetData>
  <mergeCells count="3">
    <mergeCell ref="B6:B7"/>
    <mergeCell ref="C6:I6"/>
    <mergeCell ref="J6:J7"/>
  </mergeCells>
  <hyperlinks>
    <hyperlink ref="C18" r:id="rId1" xr:uid="{DD1BAE91-57FA-48BB-90F6-F42D8FA93539}"/>
  </hyperlinks>
  <printOptions horizontalCentered="1"/>
  <pageMargins left="0.39370078740157483" right="0.39370078740157483" top="0.62992125984251968" bottom="0.62992125984251968" header="0.11811023622047245" footer="0.39370078740157483"/>
  <pageSetup paperSize="9" scale="90"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D726-CF69-4131-848C-7508BC44A2E2}">
  <dimension ref="A1:I24"/>
  <sheetViews>
    <sheetView zoomScaleNormal="100" workbookViewId="0">
      <selection activeCell="A4" sqref="A4"/>
    </sheetView>
  </sheetViews>
  <sheetFormatPr defaultRowHeight="15"/>
  <cols>
    <col min="1" max="1" width="8.42578125" bestFit="1" customWidth="1"/>
    <col min="2" max="2" width="15.5703125" customWidth="1"/>
    <col min="6" max="6" width="10.42578125" customWidth="1"/>
    <col min="11" max="11" width="10" customWidth="1"/>
  </cols>
  <sheetData>
    <row r="1" spans="1:7" ht="15.75">
      <c r="A1" s="63" t="s">
        <v>136</v>
      </c>
      <c r="B1" s="63" t="s">
        <v>137</v>
      </c>
    </row>
    <row r="4" spans="1:7" ht="15.75" thickBot="1">
      <c r="B4" s="108"/>
      <c r="C4" s="108" t="s">
        <v>138</v>
      </c>
      <c r="D4" s="108" t="s">
        <v>139</v>
      </c>
      <c r="E4" s="108" t="s">
        <v>140</v>
      </c>
      <c r="F4" s="108" t="s">
        <v>141</v>
      </c>
      <c r="G4" s="108" t="s">
        <v>142</v>
      </c>
    </row>
    <row r="5" spans="1:7">
      <c r="B5" t="s">
        <v>21</v>
      </c>
      <c r="C5" s="109">
        <v>0.21111111111111111</v>
      </c>
      <c r="D5" s="109">
        <v>0.1111111111111111</v>
      </c>
      <c r="E5" s="109">
        <v>0.25555555555555554</v>
      </c>
      <c r="F5" s="109">
        <v>0.42222222222222222</v>
      </c>
      <c r="G5" s="30">
        <v>1</v>
      </c>
    </row>
    <row r="6" spans="1:7">
      <c r="B6" t="s">
        <v>22</v>
      </c>
      <c r="C6" s="109">
        <v>0.20399999999999999</v>
      </c>
      <c r="D6" s="109">
        <v>0.108</v>
      </c>
      <c r="E6" s="109">
        <v>0.20799999999999999</v>
      </c>
      <c r="F6" s="109">
        <v>0.48</v>
      </c>
      <c r="G6" s="30">
        <v>1</v>
      </c>
    </row>
    <row r="7" spans="1:7">
      <c r="B7" t="s">
        <v>23</v>
      </c>
      <c r="C7" s="109">
        <v>0.18452380952380953</v>
      </c>
      <c r="D7" s="109">
        <v>0.10714285714285714</v>
      </c>
      <c r="E7" s="109">
        <v>0.15476190476190477</v>
      </c>
      <c r="F7" s="109">
        <v>0.5535714285714286</v>
      </c>
      <c r="G7" s="30">
        <v>1</v>
      </c>
    </row>
    <row r="8" spans="1:7">
      <c r="B8" t="s">
        <v>24</v>
      </c>
      <c r="C8" s="109">
        <v>0.20055710306406685</v>
      </c>
      <c r="D8" s="109">
        <v>0.11420612813370473</v>
      </c>
      <c r="E8" s="109">
        <v>0.11142061281337047</v>
      </c>
      <c r="F8" s="109">
        <v>0.57381615598885793</v>
      </c>
      <c r="G8" s="30">
        <v>1</v>
      </c>
    </row>
    <row r="9" spans="1:7">
      <c r="B9" s="110" t="s">
        <v>25</v>
      </c>
      <c r="C9" s="111">
        <v>0.2018716577540107</v>
      </c>
      <c r="D9" s="111">
        <v>0.11163101604278075</v>
      </c>
      <c r="E9" s="111">
        <v>0.16711229946524064</v>
      </c>
      <c r="F9" s="111">
        <v>0.51938502673796794</v>
      </c>
      <c r="G9" s="104">
        <v>1</v>
      </c>
    </row>
    <row r="11" spans="1:7">
      <c r="B11" t="s">
        <v>26</v>
      </c>
      <c r="C11" t="s">
        <v>109</v>
      </c>
    </row>
    <row r="12" spans="1:7">
      <c r="C12" s="64" t="s">
        <v>30</v>
      </c>
    </row>
    <row r="14" spans="1:7">
      <c r="B14" t="s">
        <v>45</v>
      </c>
      <c r="C14" t="s">
        <v>143</v>
      </c>
    </row>
    <row r="23" spans="8:9">
      <c r="H23" t="s">
        <v>26</v>
      </c>
      <c r="I23" t="s">
        <v>107</v>
      </c>
    </row>
    <row r="24" spans="8:9">
      <c r="H24" t="s">
        <v>51</v>
      </c>
      <c r="I24" t="s">
        <v>144</v>
      </c>
    </row>
  </sheetData>
  <hyperlinks>
    <hyperlink ref="C12" r:id="rId1" xr:uid="{55292B3A-10B3-4303-B71F-775313760912}"/>
  </hyperlinks>
  <pageMargins left="0.7" right="0.7" top="0.75" bottom="0.75" header="0.3" footer="0.3"/>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2002-3422-4C1B-B40D-33EC8B1E9A6F}">
  <dimension ref="A1:H18"/>
  <sheetViews>
    <sheetView zoomScaleNormal="100" workbookViewId="0">
      <selection activeCell="AH49" sqref="AH49"/>
    </sheetView>
  </sheetViews>
  <sheetFormatPr defaultColWidth="8.85546875" defaultRowHeight="15"/>
  <cols>
    <col min="1" max="16384" width="8.85546875" style="91"/>
  </cols>
  <sheetData>
    <row r="1" spans="1:8" s="92" customFormat="1">
      <c r="A1" s="169" t="s">
        <v>1097</v>
      </c>
      <c r="B1" s="169" t="s">
        <v>1098</v>
      </c>
    </row>
    <row r="2" spans="1:8" s="92" customFormat="1">
      <c r="A2" s="170"/>
      <c r="B2" s="170" t="s">
        <v>1099</v>
      </c>
    </row>
    <row r="3" spans="1:8" s="92" customFormat="1">
      <c r="A3" s="169" t="s">
        <v>26</v>
      </c>
      <c r="B3" s="170" t="s">
        <v>940</v>
      </c>
    </row>
    <row r="4" spans="1:8" s="92" customFormat="1">
      <c r="A4" s="169" t="s">
        <v>51</v>
      </c>
      <c r="B4" s="170" t="s">
        <v>1100</v>
      </c>
    </row>
    <row r="5" spans="1:8">
      <c r="A5" s="92"/>
    </row>
    <row r="6" spans="1:8">
      <c r="A6" s="91" t="s">
        <v>1057</v>
      </c>
      <c r="B6" s="91" t="s">
        <v>1101</v>
      </c>
      <c r="C6" s="91" t="s">
        <v>1102</v>
      </c>
      <c r="D6" s="91" t="s">
        <v>1103</v>
      </c>
      <c r="E6" s="91" t="s">
        <v>1104</v>
      </c>
      <c r="F6" s="91" t="s">
        <v>1105</v>
      </c>
      <c r="G6" s="91" t="s">
        <v>1069</v>
      </c>
      <c r="H6" s="91" t="s">
        <v>1106</v>
      </c>
    </row>
    <row r="7" spans="1:8">
      <c r="A7" s="91" t="s">
        <v>953</v>
      </c>
      <c r="B7" s="91">
        <v>519</v>
      </c>
      <c r="C7" s="91">
        <v>606</v>
      </c>
      <c r="D7" s="91">
        <v>114</v>
      </c>
      <c r="E7" s="91">
        <v>282</v>
      </c>
      <c r="F7" s="91">
        <v>129</v>
      </c>
      <c r="G7" s="91">
        <v>519</v>
      </c>
      <c r="H7" s="91">
        <v>1812</v>
      </c>
    </row>
    <row r="8" spans="1:8">
      <c r="A8" s="91" t="s">
        <v>22</v>
      </c>
      <c r="B8" s="91">
        <v>309</v>
      </c>
      <c r="C8" s="91">
        <v>249</v>
      </c>
      <c r="D8" s="91">
        <v>66</v>
      </c>
      <c r="E8" s="91">
        <v>183</v>
      </c>
      <c r="F8" s="91">
        <v>33</v>
      </c>
      <c r="G8" s="91">
        <v>81</v>
      </c>
      <c r="H8" s="91">
        <v>705</v>
      </c>
    </row>
    <row r="9" spans="1:8">
      <c r="A9" s="91" t="s">
        <v>23</v>
      </c>
      <c r="B9" s="91">
        <v>153</v>
      </c>
      <c r="C9" s="91">
        <v>84</v>
      </c>
      <c r="D9" s="91">
        <v>33</v>
      </c>
      <c r="E9" s="91">
        <v>102</v>
      </c>
      <c r="F9" s="91">
        <v>24</v>
      </c>
      <c r="G9" s="91">
        <v>63</v>
      </c>
      <c r="H9" s="91">
        <v>336</v>
      </c>
    </row>
    <row r="10" spans="1:8">
      <c r="A10" s="91" t="s">
        <v>24</v>
      </c>
      <c r="B10" s="91">
        <v>255</v>
      </c>
      <c r="C10" s="91">
        <v>141</v>
      </c>
      <c r="D10" s="91">
        <v>69</v>
      </c>
      <c r="E10" s="91">
        <v>117</v>
      </c>
      <c r="F10" s="91">
        <v>30</v>
      </c>
      <c r="G10" s="91">
        <v>66</v>
      </c>
      <c r="H10" s="91">
        <v>447</v>
      </c>
    </row>
    <row r="11" spans="1:8">
      <c r="A11" s="91" t="s">
        <v>227</v>
      </c>
      <c r="B11" s="91">
        <v>1236</v>
      </c>
      <c r="C11" s="91">
        <v>1080</v>
      </c>
      <c r="D11" s="91">
        <v>282</v>
      </c>
      <c r="E11" s="91">
        <v>684</v>
      </c>
      <c r="F11" s="91">
        <v>219</v>
      </c>
      <c r="G11" s="91">
        <v>732</v>
      </c>
      <c r="H11" s="91">
        <v>3303</v>
      </c>
    </row>
    <row r="13" spans="1:8">
      <c r="B13" s="91" t="s">
        <v>1107</v>
      </c>
      <c r="C13" s="91" t="s">
        <v>1108</v>
      </c>
      <c r="D13" s="91" t="s">
        <v>1109</v>
      </c>
      <c r="E13" s="91" t="s">
        <v>1110</v>
      </c>
      <c r="F13" s="91" t="s">
        <v>1111</v>
      </c>
      <c r="G13" s="91" t="s">
        <v>412</v>
      </c>
    </row>
    <row r="14" spans="1:8">
      <c r="A14" s="91" t="s">
        <v>953</v>
      </c>
      <c r="B14" s="91">
        <v>0.28599999999999998</v>
      </c>
      <c r="C14" s="91">
        <v>0.33400000000000002</v>
      </c>
      <c r="D14" s="91">
        <v>6.3E-2</v>
      </c>
      <c r="E14" s="91">
        <v>0.156</v>
      </c>
      <c r="F14" s="91">
        <v>7.0999999999999994E-2</v>
      </c>
      <c r="G14" s="91">
        <v>0.28599999999999998</v>
      </c>
    </row>
    <row r="15" spans="1:8">
      <c r="A15" s="91" t="s">
        <v>22</v>
      </c>
      <c r="B15" s="91">
        <v>0.438</v>
      </c>
      <c r="C15" s="91">
        <v>0.35299999999999998</v>
      </c>
      <c r="D15" s="91">
        <v>9.4E-2</v>
      </c>
      <c r="E15" s="91">
        <v>0.26</v>
      </c>
      <c r="F15" s="91">
        <v>4.7E-2</v>
      </c>
      <c r="G15" s="91">
        <v>0.115</v>
      </c>
    </row>
    <row r="16" spans="1:8">
      <c r="A16" s="91" t="s">
        <v>23</v>
      </c>
      <c r="B16" s="91">
        <v>0.45500000000000002</v>
      </c>
      <c r="C16" s="91">
        <v>0.25</v>
      </c>
      <c r="D16" s="91">
        <v>9.8000000000000004E-2</v>
      </c>
      <c r="E16" s="91">
        <v>0.30399999999999999</v>
      </c>
      <c r="F16" s="91">
        <v>7.0999999999999994E-2</v>
      </c>
      <c r="G16" s="91">
        <v>0.188</v>
      </c>
    </row>
    <row r="17" spans="1:7">
      <c r="A17" s="91" t="s">
        <v>24</v>
      </c>
      <c r="B17" s="91">
        <v>0.56999999999999995</v>
      </c>
      <c r="C17" s="91">
        <v>0.315</v>
      </c>
      <c r="D17" s="91">
        <v>0.154</v>
      </c>
      <c r="E17" s="91">
        <v>0.26200000000000001</v>
      </c>
      <c r="F17" s="91">
        <v>6.7000000000000004E-2</v>
      </c>
      <c r="G17" s="91">
        <v>0.14799999999999999</v>
      </c>
    </row>
    <row r="18" spans="1:7">
      <c r="A18" s="91" t="s">
        <v>227</v>
      </c>
      <c r="B18" s="91">
        <v>0.374</v>
      </c>
      <c r="C18" s="91">
        <v>0.32700000000000001</v>
      </c>
      <c r="D18" s="91">
        <v>8.5000000000000006E-2</v>
      </c>
      <c r="E18" s="91">
        <v>0.20699999999999999</v>
      </c>
      <c r="F18" s="91">
        <v>6.6000000000000003E-2</v>
      </c>
      <c r="G18" s="91">
        <v>0.222</v>
      </c>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F7540-9DEC-4A7A-A036-6D7E5B9681D8}">
  <dimension ref="A1:C24"/>
  <sheetViews>
    <sheetView zoomScaleNormal="100" workbookViewId="0">
      <selection activeCell="AH49" sqref="AH49"/>
    </sheetView>
  </sheetViews>
  <sheetFormatPr defaultColWidth="8.85546875" defaultRowHeight="15"/>
  <cols>
    <col min="1" max="16384" width="8.85546875" style="91"/>
  </cols>
  <sheetData>
    <row r="1" spans="1:3" s="92" customFormat="1">
      <c r="A1" s="169" t="s">
        <v>1112</v>
      </c>
      <c r="B1" s="169" t="s">
        <v>1113</v>
      </c>
    </row>
    <row r="2" spans="1:3" s="92" customFormat="1">
      <c r="A2" s="170"/>
      <c r="B2" s="170" t="s">
        <v>1114</v>
      </c>
    </row>
    <row r="3" spans="1:3" s="92" customFormat="1">
      <c r="A3" s="169" t="s">
        <v>26</v>
      </c>
      <c r="B3" s="170" t="s">
        <v>107</v>
      </c>
    </row>
    <row r="4" spans="1:3" s="92" customFormat="1">
      <c r="A4" s="169" t="s">
        <v>51</v>
      </c>
      <c r="B4" s="170" t="s">
        <v>1115</v>
      </c>
    </row>
    <row r="5" spans="1:3">
      <c r="A5" s="92"/>
    </row>
    <row r="6" spans="1:3">
      <c r="B6" s="92" t="s">
        <v>970</v>
      </c>
      <c r="C6" s="92" t="s">
        <v>971</v>
      </c>
    </row>
    <row r="7" spans="1:3">
      <c r="A7" s="91" t="s">
        <v>743</v>
      </c>
      <c r="B7" s="91">
        <v>0.14099999999999999</v>
      </c>
      <c r="C7" s="91">
        <v>2.8000000000000001E-2</v>
      </c>
    </row>
    <row r="8" spans="1:3">
      <c r="A8" s="91" t="s">
        <v>89</v>
      </c>
      <c r="B8" s="91">
        <v>0.216</v>
      </c>
      <c r="C8" s="91">
        <v>0.16200000000000001</v>
      </c>
    </row>
    <row r="9" spans="1:3">
      <c r="A9" s="91" t="s">
        <v>90</v>
      </c>
      <c r="B9" s="91">
        <v>0.39200000000000002</v>
      </c>
      <c r="C9" s="91">
        <v>0.128</v>
      </c>
    </row>
    <row r="10" spans="1:3">
      <c r="A10" s="91" t="s">
        <v>744</v>
      </c>
      <c r="B10" s="91">
        <v>9.8000000000000004E-2</v>
      </c>
      <c r="C10" s="91">
        <v>8.2000000000000003E-2</v>
      </c>
    </row>
    <row r="11" spans="1:3">
      <c r="A11" s="91" t="s">
        <v>92</v>
      </c>
      <c r="B11" s="91">
        <v>2.8000000000000001E-2</v>
      </c>
      <c r="C11" s="91">
        <v>1.4999999999999999E-2</v>
      </c>
    </row>
    <row r="12" spans="1:3">
      <c r="A12" s="91" t="s">
        <v>93</v>
      </c>
      <c r="B12" s="91">
        <v>0.43099999999999999</v>
      </c>
      <c r="C12" s="91">
        <v>0.156</v>
      </c>
    </row>
    <row r="13" spans="1:3">
      <c r="A13" s="91" t="s">
        <v>94</v>
      </c>
      <c r="B13" s="91">
        <v>0.14899999999999999</v>
      </c>
      <c r="C13" s="91">
        <v>4.9000000000000002E-2</v>
      </c>
    </row>
    <row r="14" spans="1:3">
      <c r="A14" s="91" t="s">
        <v>155</v>
      </c>
      <c r="B14" s="91">
        <v>7.1999999999999995E-2</v>
      </c>
      <c r="C14" s="91">
        <v>2.7E-2</v>
      </c>
    </row>
    <row r="15" spans="1:3">
      <c r="A15" s="91" t="s">
        <v>745</v>
      </c>
      <c r="B15" s="91">
        <v>0.18099999999999999</v>
      </c>
      <c r="C15" s="91">
        <v>0.10299999999999999</v>
      </c>
    </row>
    <row r="16" spans="1:3">
      <c r="A16" s="91" t="s">
        <v>156</v>
      </c>
      <c r="B16" s="91">
        <v>0.39300000000000002</v>
      </c>
      <c r="C16" s="91">
        <v>0.14099999999999999</v>
      </c>
    </row>
    <row r="17" spans="1:3">
      <c r="A17" s="91" t="s">
        <v>128</v>
      </c>
      <c r="B17" s="91">
        <v>0.23300000000000001</v>
      </c>
      <c r="C17" s="91">
        <v>0.17299999999999999</v>
      </c>
    </row>
    <row r="18" spans="1:3">
      <c r="A18" s="91" t="s">
        <v>746</v>
      </c>
      <c r="B18" s="91">
        <v>0.104</v>
      </c>
      <c r="C18" s="91">
        <v>7.0999999999999994E-2</v>
      </c>
    </row>
    <row r="19" spans="1:3">
      <c r="A19" s="91" t="s">
        <v>747</v>
      </c>
      <c r="B19" s="91">
        <v>0.37</v>
      </c>
      <c r="C19" s="91">
        <v>0.14799999999999999</v>
      </c>
    </row>
    <row r="20" spans="1:3">
      <c r="A20" s="91" t="s">
        <v>157</v>
      </c>
      <c r="B20" s="91">
        <v>0.155</v>
      </c>
      <c r="C20" s="91">
        <v>0.114</v>
      </c>
    </row>
    <row r="21" spans="1:3">
      <c r="A21" s="91" t="s">
        <v>131</v>
      </c>
      <c r="B21" s="91">
        <v>0.114</v>
      </c>
      <c r="C21" s="91">
        <v>7.4999999999999997E-2</v>
      </c>
    </row>
    <row r="22" spans="1:3">
      <c r="A22" s="91" t="s">
        <v>132</v>
      </c>
      <c r="B22" s="91">
        <v>8.9999999999999993E-3</v>
      </c>
      <c r="C22" s="91">
        <v>1.4E-2</v>
      </c>
    </row>
    <row r="23" spans="1:3">
      <c r="A23" s="91" t="s">
        <v>133</v>
      </c>
      <c r="B23" s="91">
        <v>0.111</v>
      </c>
      <c r="C23" s="91">
        <v>4.9000000000000002E-2</v>
      </c>
    </row>
    <row r="24" spans="1:3">
      <c r="A24" s="91" t="s">
        <v>105</v>
      </c>
      <c r="B24" s="91">
        <v>6.6000000000000003E-2</v>
      </c>
      <c r="C24" s="91">
        <v>2.7E-2</v>
      </c>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FA66D-5F4C-41B7-B2F5-EE115811ED3E}">
  <dimension ref="A1:AG42"/>
  <sheetViews>
    <sheetView topLeftCell="D4" zoomScaleNormal="100" workbookViewId="0">
      <selection activeCell="AH49" sqref="AH49"/>
    </sheetView>
  </sheetViews>
  <sheetFormatPr defaultColWidth="8.7109375" defaultRowHeight="15"/>
  <cols>
    <col min="1" max="16384" width="8.7109375" style="91"/>
  </cols>
  <sheetData>
    <row r="1" spans="1:33" s="92" customFormat="1">
      <c r="A1" s="169" t="s">
        <v>1116</v>
      </c>
      <c r="B1" s="169" t="s">
        <v>1117</v>
      </c>
    </row>
    <row r="2" spans="1:33" s="92" customFormat="1">
      <c r="A2" s="170"/>
      <c r="B2" s="170"/>
    </row>
    <row r="3" spans="1:33" s="92" customFormat="1">
      <c r="A3" s="169" t="s">
        <v>26</v>
      </c>
      <c r="B3" s="170" t="s">
        <v>940</v>
      </c>
    </row>
    <row r="4" spans="1:33" s="92" customFormat="1">
      <c r="A4" s="169" t="s">
        <v>51</v>
      </c>
      <c r="B4" s="170" t="s">
        <v>1118</v>
      </c>
    </row>
    <row r="5" spans="1:33">
      <c r="A5" s="92"/>
    </row>
    <row r="6" spans="1:33">
      <c r="A6" s="91" t="s">
        <v>1057</v>
      </c>
      <c r="B6" s="91" t="s">
        <v>1119</v>
      </c>
      <c r="C6" s="91" t="s">
        <v>1120</v>
      </c>
      <c r="D6" s="91" t="s">
        <v>1121</v>
      </c>
      <c r="E6" s="91" t="s">
        <v>1122</v>
      </c>
      <c r="F6" s="91" t="s">
        <v>1123</v>
      </c>
      <c r="G6" s="91" t="s">
        <v>1124</v>
      </c>
      <c r="H6" s="91" t="s">
        <v>1125</v>
      </c>
      <c r="I6" s="91" t="s">
        <v>1126</v>
      </c>
      <c r="J6" s="91" t="s">
        <v>1127</v>
      </c>
      <c r="K6" s="91" t="s">
        <v>1128</v>
      </c>
      <c r="L6" s="91" t="s">
        <v>615</v>
      </c>
      <c r="M6" s="91" t="s">
        <v>1106</v>
      </c>
    </row>
    <row r="7" spans="1:33">
      <c r="A7" s="91" t="s">
        <v>953</v>
      </c>
      <c r="B7" s="93">
        <v>414</v>
      </c>
      <c r="C7" s="93">
        <v>150</v>
      </c>
      <c r="D7" s="93">
        <v>204</v>
      </c>
      <c r="E7" s="93">
        <v>435</v>
      </c>
      <c r="F7" s="93">
        <v>438</v>
      </c>
      <c r="G7" s="93">
        <v>525</v>
      </c>
      <c r="H7" s="93">
        <v>408</v>
      </c>
      <c r="I7" s="93">
        <v>231</v>
      </c>
      <c r="J7" s="93">
        <v>0</v>
      </c>
      <c r="K7" s="93">
        <v>510</v>
      </c>
      <c r="L7" s="93">
        <v>270</v>
      </c>
      <c r="M7" s="93">
        <v>1812</v>
      </c>
    </row>
    <row r="8" spans="1:33">
      <c r="A8" s="91" t="s">
        <v>22</v>
      </c>
      <c r="B8" s="93">
        <v>171</v>
      </c>
      <c r="C8" s="93">
        <v>72</v>
      </c>
      <c r="D8" s="93">
        <v>60</v>
      </c>
      <c r="E8" s="93">
        <v>147</v>
      </c>
      <c r="F8" s="93">
        <v>156</v>
      </c>
      <c r="G8" s="93">
        <v>291</v>
      </c>
      <c r="H8" s="93">
        <v>207</v>
      </c>
      <c r="I8" s="93">
        <v>84</v>
      </c>
      <c r="J8" s="93">
        <v>12</v>
      </c>
      <c r="K8" s="93">
        <v>183</v>
      </c>
      <c r="L8" s="93">
        <v>72</v>
      </c>
      <c r="M8" s="93">
        <v>705</v>
      </c>
    </row>
    <row r="9" spans="1:33">
      <c r="A9" s="91" t="s">
        <v>23</v>
      </c>
      <c r="B9" s="93">
        <v>72</v>
      </c>
      <c r="C9" s="93">
        <v>24</v>
      </c>
      <c r="D9" s="93">
        <v>24</v>
      </c>
      <c r="E9" s="93">
        <v>48</v>
      </c>
      <c r="F9" s="93">
        <v>99</v>
      </c>
      <c r="G9" s="93">
        <v>162</v>
      </c>
      <c r="H9" s="93">
        <v>123</v>
      </c>
      <c r="I9" s="93">
        <v>42</v>
      </c>
      <c r="J9" s="93">
        <v>3</v>
      </c>
      <c r="K9" s="93">
        <v>114</v>
      </c>
      <c r="L9" s="93">
        <v>39</v>
      </c>
      <c r="M9" s="93">
        <v>336</v>
      </c>
    </row>
    <row r="10" spans="1:33">
      <c r="A10" s="91" t="s">
        <v>24</v>
      </c>
      <c r="B10" s="93">
        <v>120</v>
      </c>
      <c r="C10" s="93">
        <v>45</v>
      </c>
      <c r="D10" s="93">
        <v>39</v>
      </c>
      <c r="E10" s="93">
        <v>75</v>
      </c>
      <c r="F10" s="93">
        <v>114</v>
      </c>
      <c r="G10" s="93">
        <v>198</v>
      </c>
      <c r="H10" s="93">
        <v>150</v>
      </c>
      <c r="I10" s="93">
        <v>54</v>
      </c>
      <c r="J10" s="93">
        <v>12</v>
      </c>
      <c r="K10" s="93">
        <v>189</v>
      </c>
      <c r="L10" s="93">
        <v>33</v>
      </c>
      <c r="M10" s="93">
        <v>447</v>
      </c>
    </row>
    <row r="11" spans="1:33">
      <c r="A11" s="91" t="s">
        <v>227</v>
      </c>
      <c r="B11" s="93">
        <v>777</v>
      </c>
      <c r="C11" s="93">
        <v>297</v>
      </c>
      <c r="D11" s="93">
        <v>327</v>
      </c>
      <c r="E11" s="93">
        <v>708</v>
      </c>
      <c r="F11" s="93">
        <v>810</v>
      </c>
      <c r="G11" s="93">
        <v>1179</v>
      </c>
      <c r="H11" s="93">
        <v>891</v>
      </c>
      <c r="I11" s="93">
        <v>411</v>
      </c>
      <c r="J11" s="93">
        <v>30</v>
      </c>
      <c r="K11" s="93">
        <v>999</v>
      </c>
      <c r="L11" s="93">
        <v>417</v>
      </c>
      <c r="M11" s="93">
        <v>3303</v>
      </c>
    </row>
    <row r="12" spans="1:33">
      <c r="B12" s="93"/>
      <c r="C12" s="93"/>
      <c r="D12" s="93"/>
      <c r="E12" s="93"/>
      <c r="F12" s="93"/>
      <c r="G12" s="93"/>
      <c r="H12" s="93"/>
      <c r="I12" s="93"/>
      <c r="J12" s="93"/>
      <c r="K12" s="93"/>
      <c r="L12" s="93"/>
      <c r="M12" s="93"/>
      <c r="P12" s="93"/>
      <c r="T12" s="236"/>
      <c r="U12" s="236"/>
      <c r="V12" s="236"/>
      <c r="W12" s="236"/>
      <c r="X12" s="236"/>
      <c r="Y12" s="236"/>
      <c r="Z12" s="236"/>
      <c r="AA12" s="236"/>
      <c r="AB12" s="236"/>
      <c r="AC12" s="236"/>
      <c r="AD12" s="236"/>
      <c r="AE12" s="93"/>
      <c r="AF12" s="93"/>
    </row>
    <row r="13" spans="1:33">
      <c r="B13" s="91" t="s">
        <v>1129</v>
      </c>
      <c r="C13" s="91" t="s">
        <v>1130</v>
      </c>
      <c r="D13" s="91" t="s">
        <v>1131</v>
      </c>
      <c r="E13" s="91" t="s">
        <v>1132</v>
      </c>
      <c r="F13" s="91" t="s">
        <v>1133</v>
      </c>
      <c r="G13" s="91" t="s">
        <v>1134</v>
      </c>
      <c r="H13" s="91" t="s">
        <v>1135</v>
      </c>
      <c r="I13" s="91" t="s">
        <v>1136</v>
      </c>
      <c r="J13" s="91" t="s">
        <v>1137</v>
      </c>
      <c r="K13" s="91" t="s">
        <v>1138</v>
      </c>
      <c r="L13" s="91" t="s">
        <v>238</v>
      </c>
      <c r="Q13" s="93"/>
      <c r="U13" s="236"/>
      <c r="V13" s="236"/>
      <c r="W13" s="236"/>
      <c r="X13" s="236"/>
      <c r="Y13" s="236"/>
      <c r="Z13" s="236"/>
      <c r="AA13" s="236"/>
      <c r="AB13" s="236"/>
      <c r="AC13" s="236"/>
      <c r="AD13" s="236"/>
      <c r="AE13" s="236"/>
      <c r="AF13" s="93"/>
      <c r="AG13" s="93"/>
    </row>
    <row r="14" spans="1:33">
      <c r="A14" s="91" t="s">
        <v>953</v>
      </c>
      <c r="B14" s="94">
        <v>0.28999999999999998</v>
      </c>
      <c r="C14" s="94">
        <v>0.28100000000000003</v>
      </c>
      <c r="D14" s="94">
        <v>0.22500000000000001</v>
      </c>
      <c r="E14" s="94">
        <v>0.24199999999999999</v>
      </c>
      <c r="F14" s="94">
        <v>0.22800000000000001</v>
      </c>
      <c r="G14" s="94">
        <v>0.24</v>
      </c>
      <c r="H14" s="94">
        <v>0.127</v>
      </c>
      <c r="I14" s="94">
        <v>0.113</v>
      </c>
      <c r="J14" s="94">
        <v>8.3000000000000004E-2</v>
      </c>
      <c r="K14" s="94">
        <v>0</v>
      </c>
      <c r="L14" s="94">
        <v>0.14899999999999999</v>
      </c>
      <c r="M14" s="93"/>
      <c r="N14" s="93"/>
      <c r="Q14" s="93"/>
      <c r="U14" s="236"/>
      <c r="V14" s="236"/>
      <c r="W14" s="236"/>
      <c r="X14" s="236"/>
      <c r="Y14" s="236"/>
      <c r="Z14" s="236"/>
      <c r="AA14" s="236"/>
      <c r="AB14" s="236"/>
      <c r="AC14" s="236"/>
      <c r="AD14" s="236"/>
      <c r="AE14" s="236"/>
      <c r="AF14" s="93"/>
      <c r="AG14" s="93"/>
    </row>
    <row r="15" spans="1:33">
      <c r="A15" s="91" t="s">
        <v>22</v>
      </c>
      <c r="B15" s="94">
        <v>0.41299999999999998</v>
      </c>
      <c r="C15" s="94">
        <v>0.26</v>
      </c>
      <c r="D15" s="94">
        <v>0.29399999999999998</v>
      </c>
      <c r="E15" s="94">
        <v>0.221</v>
      </c>
      <c r="F15" s="94">
        <v>0.24299999999999999</v>
      </c>
      <c r="G15" s="94">
        <v>0.20899999999999999</v>
      </c>
      <c r="H15" s="94">
        <v>0.11899999999999999</v>
      </c>
      <c r="I15" s="94">
        <v>8.5000000000000006E-2</v>
      </c>
      <c r="J15" s="94">
        <v>0.10199999999999999</v>
      </c>
      <c r="K15" s="94">
        <v>1.7000000000000001E-2</v>
      </c>
      <c r="L15" s="94">
        <v>0.10199999999999999</v>
      </c>
      <c r="M15" s="93"/>
      <c r="N15" s="93"/>
      <c r="Q15" s="93"/>
      <c r="U15" s="236"/>
      <c r="V15" s="236"/>
      <c r="W15" s="236"/>
      <c r="X15" s="236"/>
      <c r="Y15" s="236"/>
      <c r="Z15" s="236"/>
      <c r="AA15" s="236"/>
      <c r="AB15" s="236"/>
      <c r="AC15" s="236"/>
      <c r="AD15" s="236"/>
      <c r="AE15" s="236"/>
      <c r="AF15" s="93"/>
      <c r="AG15" s="93"/>
    </row>
    <row r="16" spans="1:33">
      <c r="A16" s="91" t="s">
        <v>23</v>
      </c>
      <c r="B16" s="94">
        <v>0.48199999999999998</v>
      </c>
      <c r="C16" s="94">
        <v>0.33900000000000002</v>
      </c>
      <c r="D16" s="94">
        <v>0.36599999999999999</v>
      </c>
      <c r="E16" s="94">
        <v>0.29499999999999998</v>
      </c>
      <c r="F16" s="94">
        <v>0.214</v>
      </c>
      <c r="G16" s="94">
        <v>0.14299999999999999</v>
      </c>
      <c r="H16" s="94">
        <v>0.125</v>
      </c>
      <c r="I16" s="94">
        <v>7.0999999999999994E-2</v>
      </c>
      <c r="J16" s="94">
        <v>7.0999999999999994E-2</v>
      </c>
      <c r="K16" s="94">
        <v>8.9999999999999993E-3</v>
      </c>
      <c r="L16" s="94">
        <v>0.11600000000000001</v>
      </c>
      <c r="M16" s="93"/>
      <c r="N16" s="93"/>
      <c r="Q16" s="93"/>
      <c r="U16" s="236"/>
      <c r="V16" s="236"/>
      <c r="W16" s="236"/>
      <c r="X16" s="236"/>
      <c r="Y16" s="236"/>
      <c r="Z16" s="236"/>
      <c r="AA16" s="236"/>
      <c r="AB16" s="236"/>
      <c r="AC16" s="236"/>
      <c r="AD16" s="236"/>
      <c r="AE16" s="236"/>
      <c r="AF16" s="93"/>
      <c r="AG16" s="93"/>
    </row>
    <row r="17" spans="1:33">
      <c r="A17" s="91" t="s">
        <v>24</v>
      </c>
      <c r="B17" s="94">
        <v>0.443</v>
      </c>
      <c r="C17" s="94">
        <v>0.42299999999999999</v>
      </c>
      <c r="D17" s="94">
        <v>0.33600000000000002</v>
      </c>
      <c r="E17" s="94">
        <v>0.255</v>
      </c>
      <c r="F17" s="94">
        <v>0.26800000000000002</v>
      </c>
      <c r="G17" s="94">
        <v>0.16800000000000001</v>
      </c>
      <c r="H17" s="94">
        <v>0.121</v>
      </c>
      <c r="I17" s="94">
        <v>8.6999999999999994E-2</v>
      </c>
      <c r="J17" s="94">
        <v>0.10100000000000001</v>
      </c>
      <c r="K17" s="94">
        <v>2.7E-2</v>
      </c>
      <c r="L17" s="94">
        <v>7.3999999999999996E-2</v>
      </c>
      <c r="M17" s="93"/>
      <c r="N17" s="93"/>
      <c r="Q17" s="93"/>
      <c r="U17" s="236"/>
      <c r="V17" s="236"/>
      <c r="W17" s="236"/>
      <c r="X17" s="236"/>
      <c r="Y17" s="236"/>
      <c r="Z17" s="236"/>
      <c r="AA17" s="236"/>
      <c r="AB17" s="236"/>
      <c r="AC17" s="236"/>
      <c r="AD17" s="236"/>
      <c r="AE17" s="236"/>
      <c r="AF17" s="93"/>
      <c r="AG17" s="93"/>
    </row>
    <row r="18" spans="1:33">
      <c r="A18" s="91" t="s">
        <v>25</v>
      </c>
      <c r="B18" s="94">
        <v>0.35699999999999998</v>
      </c>
      <c r="C18" s="94">
        <v>0.30199999999999999</v>
      </c>
      <c r="D18" s="94">
        <v>0.27</v>
      </c>
      <c r="E18" s="94">
        <v>0.245</v>
      </c>
      <c r="F18" s="94">
        <v>0.23499999999999999</v>
      </c>
      <c r="G18" s="94">
        <v>0.214</v>
      </c>
      <c r="H18" s="94">
        <v>0.124</v>
      </c>
      <c r="I18" s="94">
        <v>9.9000000000000005E-2</v>
      </c>
      <c r="J18" s="94">
        <v>0.09</v>
      </c>
      <c r="K18" s="94">
        <v>8.9999999999999993E-3</v>
      </c>
      <c r="L18" s="94">
        <v>0.126</v>
      </c>
      <c r="M18" s="93"/>
      <c r="N18" s="93"/>
      <c r="Q18" s="93"/>
      <c r="U18" s="236"/>
      <c r="V18" s="236"/>
      <c r="W18" s="236"/>
      <c r="X18" s="236"/>
      <c r="Y18" s="236"/>
      <c r="Z18" s="236"/>
      <c r="AA18" s="236"/>
      <c r="AB18" s="236"/>
      <c r="AC18" s="236"/>
      <c r="AD18" s="236"/>
      <c r="AE18" s="236"/>
      <c r="AF18" s="93"/>
      <c r="AG18" s="93"/>
    </row>
    <row r="19" spans="1:33" ht="18" customHeight="1">
      <c r="B19" s="236"/>
      <c r="C19" s="236"/>
      <c r="D19" s="236"/>
      <c r="E19" s="236"/>
      <c r="F19" s="236"/>
      <c r="G19" s="236"/>
      <c r="H19" s="236"/>
      <c r="I19" s="236"/>
      <c r="J19" s="236"/>
      <c r="K19" s="236"/>
      <c r="L19" s="236"/>
      <c r="M19" s="93"/>
      <c r="N19" s="93"/>
      <c r="Q19" s="93"/>
      <c r="U19" s="236"/>
      <c r="V19" s="236"/>
      <c r="W19" s="236"/>
      <c r="X19" s="236"/>
      <c r="Y19" s="236"/>
      <c r="Z19" s="236"/>
      <c r="AA19" s="236"/>
      <c r="AB19" s="236"/>
      <c r="AC19" s="236"/>
      <c r="AD19" s="236"/>
      <c r="AE19" s="236"/>
      <c r="AF19" s="93"/>
      <c r="AG19" s="93"/>
    </row>
    <row r="24" spans="1:33">
      <c r="B24" s="93"/>
      <c r="F24" s="236"/>
      <c r="G24" s="236"/>
      <c r="H24" s="236"/>
      <c r="I24" s="236"/>
      <c r="J24" s="236"/>
      <c r="K24" s="236"/>
      <c r="L24" s="236"/>
      <c r="M24" s="236"/>
      <c r="N24" s="236"/>
      <c r="O24" s="236"/>
      <c r="P24" s="236"/>
      <c r="Q24" s="93"/>
      <c r="R24" s="93"/>
    </row>
    <row r="25" spans="1:33">
      <c r="B25" s="93"/>
      <c r="F25" s="236"/>
      <c r="G25" s="236"/>
      <c r="H25" s="236"/>
      <c r="I25" s="236"/>
      <c r="J25" s="236"/>
      <c r="K25" s="236"/>
      <c r="L25" s="236"/>
      <c r="M25" s="236"/>
      <c r="N25" s="236"/>
      <c r="O25" s="236"/>
      <c r="P25" s="236"/>
      <c r="Q25" s="93"/>
      <c r="R25" s="93"/>
    </row>
    <row r="26" spans="1:33">
      <c r="B26" s="237"/>
      <c r="C26" s="92"/>
      <c r="D26" s="92"/>
      <c r="E26" s="92"/>
      <c r="F26" s="236"/>
      <c r="G26" s="236"/>
      <c r="H26" s="236"/>
      <c r="I26" s="236"/>
      <c r="J26" s="236"/>
      <c r="K26" s="236"/>
      <c r="L26" s="236"/>
      <c r="M26" s="236"/>
      <c r="N26" s="236"/>
      <c r="O26" s="236"/>
      <c r="P26" s="236"/>
      <c r="Q26" s="93"/>
      <c r="R26" s="93"/>
    </row>
    <row r="27" spans="1:33">
      <c r="B27" s="93"/>
      <c r="F27" s="236"/>
      <c r="G27" s="236"/>
      <c r="H27" s="236"/>
      <c r="I27" s="236"/>
      <c r="J27" s="236"/>
      <c r="K27" s="236"/>
      <c r="L27" s="236"/>
      <c r="M27" s="236"/>
      <c r="N27" s="236"/>
      <c r="O27" s="236"/>
      <c r="P27" s="236"/>
      <c r="Q27" s="93"/>
      <c r="R27" s="93"/>
    </row>
    <row r="28" spans="1:33">
      <c r="B28" s="93"/>
      <c r="F28" s="236"/>
      <c r="G28" s="236"/>
      <c r="H28" s="236"/>
      <c r="I28" s="236"/>
      <c r="J28" s="236"/>
      <c r="K28" s="236"/>
      <c r="L28" s="236"/>
      <c r="M28" s="236"/>
      <c r="N28" s="236"/>
      <c r="O28" s="236"/>
      <c r="P28" s="236"/>
      <c r="Q28" s="93"/>
      <c r="R28" s="93"/>
    </row>
    <row r="29" spans="1:33">
      <c r="B29" s="237"/>
      <c r="C29" s="92"/>
      <c r="D29" s="92"/>
      <c r="E29" s="92"/>
      <c r="F29" s="236"/>
      <c r="G29" s="236"/>
      <c r="H29" s="236"/>
      <c r="I29" s="236"/>
      <c r="J29" s="236"/>
      <c r="K29" s="236"/>
      <c r="L29" s="236"/>
      <c r="M29" s="236"/>
      <c r="N29" s="236"/>
      <c r="O29" s="236"/>
      <c r="P29" s="236"/>
      <c r="Q29" s="93"/>
      <c r="R29" s="93"/>
    </row>
    <row r="30" spans="1:33">
      <c r="B30" s="93"/>
      <c r="F30" s="236"/>
      <c r="G30" s="236"/>
      <c r="H30" s="236"/>
      <c r="I30" s="236"/>
      <c r="J30" s="236"/>
      <c r="K30" s="236"/>
      <c r="L30" s="236"/>
      <c r="M30" s="236"/>
      <c r="N30" s="236"/>
      <c r="O30" s="236"/>
      <c r="P30" s="236"/>
      <c r="Q30" s="93"/>
      <c r="R30" s="93"/>
    </row>
    <row r="31" spans="1:33">
      <c r="B31" s="93"/>
      <c r="F31" s="236"/>
      <c r="G31" s="236"/>
      <c r="H31" s="236"/>
      <c r="I31" s="236"/>
      <c r="J31" s="236"/>
      <c r="K31" s="236"/>
      <c r="L31" s="236"/>
      <c r="M31" s="236"/>
      <c r="N31" s="236"/>
      <c r="O31" s="236"/>
      <c r="P31" s="236"/>
      <c r="Q31" s="93"/>
      <c r="R31" s="93"/>
    </row>
    <row r="32" spans="1:33">
      <c r="B32" s="237"/>
      <c r="C32" s="92"/>
      <c r="D32" s="92"/>
      <c r="E32" s="92"/>
      <c r="F32" s="236"/>
      <c r="G32" s="236"/>
      <c r="H32" s="236"/>
      <c r="I32" s="236"/>
      <c r="J32" s="236"/>
      <c r="K32" s="236"/>
      <c r="L32" s="236"/>
      <c r="M32" s="236"/>
      <c r="N32" s="236"/>
      <c r="O32" s="236"/>
      <c r="P32" s="236"/>
      <c r="Q32" s="93"/>
      <c r="R32" s="93"/>
    </row>
    <row r="33" spans="2:18">
      <c r="B33" s="93"/>
      <c r="F33" s="236"/>
      <c r="G33" s="236"/>
      <c r="H33" s="236"/>
      <c r="I33" s="236"/>
      <c r="J33" s="236"/>
      <c r="K33" s="236"/>
      <c r="L33" s="236"/>
      <c r="M33" s="236"/>
      <c r="N33" s="236"/>
      <c r="O33" s="236"/>
      <c r="P33" s="236"/>
      <c r="Q33" s="93"/>
      <c r="R33" s="93"/>
    </row>
    <row r="34" spans="2:18">
      <c r="B34" s="93"/>
      <c r="F34" s="236"/>
      <c r="G34" s="236"/>
      <c r="H34" s="236"/>
      <c r="I34" s="236"/>
      <c r="J34" s="236"/>
      <c r="K34" s="236"/>
      <c r="L34" s="236"/>
      <c r="M34" s="236"/>
      <c r="N34" s="236"/>
      <c r="O34" s="236"/>
      <c r="P34" s="236"/>
      <c r="Q34" s="93"/>
      <c r="R34" s="93"/>
    </row>
    <row r="35" spans="2:18">
      <c r="B35" s="93"/>
      <c r="F35" s="236"/>
      <c r="G35" s="236"/>
      <c r="H35" s="236"/>
      <c r="I35" s="236"/>
      <c r="J35" s="236"/>
      <c r="K35" s="236"/>
      <c r="L35" s="236"/>
      <c r="M35" s="236"/>
      <c r="N35" s="236"/>
      <c r="O35" s="236"/>
      <c r="P35" s="236"/>
      <c r="Q35" s="93"/>
      <c r="R35" s="93"/>
    </row>
    <row r="36" spans="2:18">
      <c r="B36" s="237"/>
      <c r="C36" s="92"/>
      <c r="D36" s="92"/>
      <c r="E36" s="92"/>
      <c r="F36" s="236"/>
      <c r="G36" s="236"/>
      <c r="H36" s="236"/>
      <c r="I36" s="236"/>
      <c r="J36" s="236"/>
      <c r="K36" s="236"/>
      <c r="L36" s="236"/>
      <c r="M36" s="236"/>
      <c r="N36" s="236"/>
      <c r="O36" s="236"/>
      <c r="P36" s="236"/>
      <c r="Q36" s="93"/>
      <c r="R36" s="93"/>
    </row>
    <row r="37" spans="2:18">
      <c r="B37" s="93"/>
      <c r="F37" s="236"/>
      <c r="G37" s="236"/>
      <c r="H37" s="236"/>
      <c r="I37" s="236"/>
      <c r="J37" s="236"/>
      <c r="K37" s="236"/>
      <c r="L37" s="236"/>
      <c r="M37" s="236"/>
      <c r="N37" s="236"/>
      <c r="O37" s="236"/>
      <c r="P37" s="236"/>
      <c r="Q37" s="93"/>
      <c r="R37" s="93"/>
    </row>
    <row r="38" spans="2:18">
      <c r="B38" s="93"/>
      <c r="F38" s="236"/>
      <c r="G38" s="236"/>
      <c r="H38" s="236"/>
      <c r="I38" s="236"/>
      <c r="J38" s="236"/>
      <c r="K38" s="236"/>
      <c r="L38" s="236"/>
      <c r="M38" s="236"/>
      <c r="N38" s="236"/>
      <c r="O38" s="236"/>
      <c r="P38" s="236"/>
      <c r="Q38" s="93"/>
      <c r="R38" s="93"/>
    </row>
    <row r="39" spans="2:18">
      <c r="B39" s="93"/>
      <c r="F39" s="236"/>
      <c r="G39" s="236"/>
      <c r="H39" s="236"/>
      <c r="I39" s="236"/>
      <c r="J39" s="236"/>
      <c r="K39" s="236"/>
      <c r="L39" s="236"/>
      <c r="M39" s="236"/>
      <c r="N39" s="236"/>
      <c r="O39" s="236"/>
      <c r="P39" s="236"/>
      <c r="Q39" s="93"/>
      <c r="R39" s="93"/>
    </row>
    <row r="40" spans="2:18">
      <c r="B40" s="93"/>
      <c r="F40" s="236"/>
      <c r="G40" s="236"/>
      <c r="H40" s="236"/>
      <c r="I40" s="236"/>
      <c r="J40" s="236"/>
      <c r="K40" s="236"/>
      <c r="L40" s="236"/>
      <c r="M40" s="236"/>
      <c r="N40" s="236"/>
      <c r="O40" s="236"/>
      <c r="P40" s="236"/>
      <c r="Q40" s="93"/>
      <c r="R40" s="93"/>
    </row>
    <row r="41" spans="2:18">
      <c r="B41" s="93"/>
      <c r="F41" s="236"/>
      <c r="G41" s="236"/>
      <c r="H41" s="236"/>
      <c r="I41" s="236"/>
      <c r="J41" s="236"/>
      <c r="K41" s="236"/>
      <c r="L41" s="236"/>
      <c r="M41" s="236"/>
      <c r="N41" s="236"/>
      <c r="O41" s="236"/>
      <c r="P41" s="236"/>
      <c r="Q41" s="93"/>
      <c r="R41" s="93"/>
    </row>
    <row r="42" spans="2:18">
      <c r="R42" s="93"/>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A4D1-1162-4FAE-A5E1-8A31444C9AB8}">
  <dimension ref="A1:I33"/>
  <sheetViews>
    <sheetView zoomScaleNormal="100" workbookViewId="0">
      <selection activeCell="AH49" sqref="AH49"/>
    </sheetView>
  </sheetViews>
  <sheetFormatPr defaultColWidth="8.7109375" defaultRowHeight="15"/>
  <cols>
    <col min="1" max="16384" width="8.7109375" style="91"/>
  </cols>
  <sheetData>
    <row r="1" spans="1:6" s="92" customFormat="1">
      <c r="A1" s="169" t="s">
        <v>1139</v>
      </c>
      <c r="B1" s="169" t="s">
        <v>1140</v>
      </c>
    </row>
    <row r="2" spans="1:6" s="92" customFormat="1">
      <c r="A2" s="170"/>
      <c r="B2" s="170"/>
    </row>
    <row r="3" spans="1:6" s="92" customFormat="1">
      <c r="A3" s="169" t="s">
        <v>26</v>
      </c>
      <c r="B3" s="170" t="s">
        <v>940</v>
      </c>
    </row>
    <row r="4" spans="1:6" s="92" customFormat="1">
      <c r="A4" s="169" t="s">
        <v>51</v>
      </c>
      <c r="B4" s="170" t="s">
        <v>1141</v>
      </c>
    </row>
    <row r="5" spans="1:6">
      <c r="A5" s="92"/>
    </row>
    <row r="6" spans="1:6">
      <c r="B6" s="91" t="s">
        <v>1087</v>
      </c>
      <c r="C6" s="91" t="s">
        <v>1088</v>
      </c>
      <c r="D6" s="91" t="s">
        <v>1089</v>
      </c>
      <c r="E6" s="91" t="s">
        <v>1090</v>
      </c>
      <c r="F6" s="91" t="s">
        <v>989</v>
      </c>
    </row>
    <row r="7" spans="1:6">
      <c r="A7" s="91" t="s">
        <v>953</v>
      </c>
      <c r="B7" s="93">
        <v>201</v>
      </c>
      <c r="C7" s="93">
        <v>834</v>
      </c>
      <c r="D7" s="93">
        <v>252</v>
      </c>
      <c r="E7" s="93">
        <v>519</v>
      </c>
      <c r="F7" s="93">
        <v>1812</v>
      </c>
    </row>
    <row r="8" spans="1:6">
      <c r="A8" s="91" t="s">
        <v>22</v>
      </c>
      <c r="B8" s="93">
        <v>57</v>
      </c>
      <c r="C8" s="93">
        <v>267</v>
      </c>
      <c r="D8" s="93">
        <v>162</v>
      </c>
      <c r="E8" s="93">
        <v>207</v>
      </c>
      <c r="F8" s="93">
        <v>705</v>
      </c>
    </row>
    <row r="9" spans="1:6">
      <c r="A9" s="91" t="s">
        <v>23</v>
      </c>
      <c r="B9" s="93">
        <v>36</v>
      </c>
      <c r="C9" s="93">
        <v>102</v>
      </c>
      <c r="D9" s="93">
        <v>57</v>
      </c>
      <c r="E9" s="93">
        <v>144</v>
      </c>
      <c r="F9" s="93">
        <v>336</v>
      </c>
    </row>
    <row r="10" spans="1:6">
      <c r="A10" s="91" t="s">
        <v>24</v>
      </c>
      <c r="B10" s="93">
        <v>15</v>
      </c>
      <c r="C10" s="93">
        <v>111</v>
      </c>
      <c r="D10" s="93">
        <v>81</v>
      </c>
      <c r="E10" s="93">
        <v>240</v>
      </c>
      <c r="F10" s="93">
        <v>447</v>
      </c>
    </row>
    <row r="11" spans="1:6">
      <c r="A11" s="91" t="s">
        <v>25</v>
      </c>
      <c r="B11" s="93">
        <v>309</v>
      </c>
      <c r="C11" s="93">
        <v>1314</v>
      </c>
      <c r="D11" s="93">
        <v>552</v>
      </c>
      <c r="E11" s="93">
        <v>1107</v>
      </c>
      <c r="F11" s="93">
        <v>3303</v>
      </c>
    </row>
    <row r="13" spans="1:6">
      <c r="B13" s="91" t="s">
        <v>1087</v>
      </c>
      <c r="C13" s="91" t="s">
        <v>1091</v>
      </c>
      <c r="D13" s="91" t="s">
        <v>1092</v>
      </c>
      <c r="E13" s="91" t="s">
        <v>1090</v>
      </c>
    </row>
    <row r="14" spans="1:6">
      <c r="A14" s="91" t="s">
        <v>953</v>
      </c>
      <c r="B14" s="91">
        <v>0.111</v>
      </c>
      <c r="C14" s="91">
        <v>0.46</v>
      </c>
      <c r="D14" s="91">
        <v>0.13900000000000001</v>
      </c>
      <c r="E14" s="91">
        <v>0.28599999999999998</v>
      </c>
    </row>
    <row r="15" spans="1:6">
      <c r="A15" s="91" t="s">
        <v>22</v>
      </c>
      <c r="B15" s="91">
        <v>8.1000000000000003E-2</v>
      </c>
      <c r="C15" s="91">
        <v>0.379</v>
      </c>
      <c r="D15" s="91">
        <v>0.23</v>
      </c>
      <c r="E15" s="91">
        <v>0.29399999999999998</v>
      </c>
    </row>
    <row r="16" spans="1:6">
      <c r="A16" s="91" t="s">
        <v>23</v>
      </c>
      <c r="B16" s="91">
        <v>0.107</v>
      </c>
      <c r="C16" s="91">
        <v>0.30399999999999999</v>
      </c>
      <c r="D16" s="91">
        <v>0.17</v>
      </c>
      <c r="E16" s="91">
        <v>0.42899999999999999</v>
      </c>
    </row>
    <row r="17" spans="1:9">
      <c r="A17" s="91" t="s">
        <v>24</v>
      </c>
      <c r="B17" s="91">
        <v>3.4000000000000002E-2</v>
      </c>
      <c r="C17" s="91">
        <v>0.248</v>
      </c>
      <c r="D17" s="91">
        <v>0.18099999999999999</v>
      </c>
      <c r="E17" s="91">
        <v>0.53700000000000003</v>
      </c>
    </row>
    <row r="18" spans="1:9">
      <c r="A18" s="91" t="s">
        <v>25</v>
      </c>
      <c r="B18" s="91">
        <v>9.4E-2</v>
      </c>
      <c r="C18" s="91">
        <v>0.39800000000000002</v>
      </c>
      <c r="D18" s="91">
        <v>0.16700000000000001</v>
      </c>
      <c r="E18" s="91">
        <v>0.33500000000000002</v>
      </c>
    </row>
    <row r="20" spans="1:9">
      <c r="F20" s="93"/>
    </row>
    <row r="21" spans="1:9">
      <c r="A21" s="93"/>
      <c r="H21" s="93"/>
      <c r="I21" s="93"/>
    </row>
    <row r="22" spans="1:9">
      <c r="A22" s="93"/>
      <c r="H22" s="93"/>
      <c r="I22" s="93"/>
    </row>
    <row r="23" spans="1:9">
      <c r="A23" s="93"/>
      <c r="H23" s="93"/>
      <c r="I23" s="93"/>
    </row>
    <row r="24" spans="1:9">
      <c r="A24" s="93"/>
      <c r="H24" s="93"/>
      <c r="I24" s="93"/>
    </row>
    <row r="25" spans="1:9">
      <c r="A25" s="93"/>
      <c r="E25" s="93"/>
      <c r="F25" s="93"/>
      <c r="G25" s="93"/>
      <c r="H25" s="93"/>
      <c r="I25" s="93"/>
    </row>
    <row r="26" spans="1:9">
      <c r="A26" s="93"/>
      <c r="E26" s="93"/>
      <c r="F26" s="93"/>
      <c r="G26" s="93"/>
      <c r="H26" s="93"/>
      <c r="I26" s="93"/>
    </row>
    <row r="27" spans="1:9">
      <c r="A27" s="93"/>
      <c r="E27" s="93"/>
      <c r="F27" s="93"/>
      <c r="G27" s="93"/>
      <c r="H27" s="93"/>
      <c r="I27" s="93"/>
    </row>
    <row r="28" spans="1:9">
      <c r="A28" s="93"/>
      <c r="E28" s="93"/>
      <c r="F28" s="93"/>
      <c r="G28" s="93"/>
      <c r="H28" s="93"/>
      <c r="I28" s="93"/>
    </row>
    <row r="29" spans="1:9">
      <c r="A29" s="93"/>
      <c r="E29" s="93"/>
      <c r="F29" s="93"/>
      <c r="G29" s="93"/>
      <c r="H29" s="93"/>
      <c r="I29" s="93"/>
    </row>
    <row r="30" spans="1:9">
      <c r="A30" s="93"/>
      <c r="E30" s="93"/>
      <c r="F30" s="93"/>
      <c r="G30" s="93"/>
      <c r="H30" s="93"/>
      <c r="I30" s="93"/>
    </row>
    <row r="31" spans="1:9">
      <c r="A31" s="93"/>
      <c r="E31" s="93"/>
      <c r="F31" s="93"/>
      <c r="G31" s="93"/>
      <c r="H31" s="93"/>
      <c r="I31" s="93"/>
    </row>
    <row r="32" spans="1:9">
      <c r="A32" s="93"/>
      <c r="E32" s="93"/>
      <c r="F32" s="93"/>
      <c r="G32" s="93"/>
      <c r="H32" s="93"/>
      <c r="I32" s="93"/>
    </row>
    <row r="33" spans="1:9">
      <c r="A33" s="93"/>
      <c r="E33" s="93"/>
      <c r="F33" s="93"/>
      <c r="G33" s="93"/>
      <c r="H33" s="93"/>
      <c r="I33" s="93"/>
    </row>
  </sheetData>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FFD7B-112D-48A2-809A-FABC50F4BF05}">
  <dimension ref="A1:P33"/>
  <sheetViews>
    <sheetView zoomScaleNormal="100" workbookViewId="0">
      <selection activeCell="AH49" sqref="AH49"/>
    </sheetView>
  </sheetViews>
  <sheetFormatPr defaultColWidth="8.7109375" defaultRowHeight="15"/>
  <cols>
    <col min="1" max="16384" width="8.7109375" style="91"/>
  </cols>
  <sheetData>
    <row r="1" spans="1:15" s="92" customFormat="1">
      <c r="A1" s="169" t="s">
        <v>1142</v>
      </c>
      <c r="B1" s="169" t="s">
        <v>1143</v>
      </c>
    </row>
    <row r="2" spans="1:15" s="92" customFormat="1">
      <c r="A2" s="170"/>
      <c r="B2" s="170" t="s">
        <v>1144</v>
      </c>
    </row>
    <row r="3" spans="1:15" s="92" customFormat="1">
      <c r="A3" s="169" t="s">
        <v>26</v>
      </c>
      <c r="B3" s="170" t="s">
        <v>940</v>
      </c>
    </row>
    <row r="4" spans="1:15" s="92" customFormat="1">
      <c r="A4" s="169" t="s">
        <v>51</v>
      </c>
      <c r="B4" s="170" t="s">
        <v>1145</v>
      </c>
    </row>
    <row r="5" spans="1:15">
      <c r="A5" s="92"/>
    </row>
    <row r="6" spans="1:15">
      <c r="B6" s="92" t="s">
        <v>976</v>
      </c>
      <c r="C6" s="92" t="s">
        <v>1146</v>
      </c>
      <c r="D6" s="92" t="s">
        <v>978</v>
      </c>
      <c r="E6" s="92" t="s">
        <v>979</v>
      </c>
      <c r="F6" s="92" t="s">
        <v>980</v>
      </c>
      <c r="G6" s="92" t="s">
        <v>981</v>
      </c>
      <c r="H6" s="92" t="s">
        <v>1147</v>
      </c>
      <c r="I6" s="92" t="s">
        <v>1148</v>
      </c>
      <c r="J6" s="92" t="s">
        <v>984</v>
      </c>
      <c r="K6" s="92" t="s">
        <v>985</v>
      </c>
      <c r="L6" s="92" t="s">
        <v>1149</v>
      </c>
      <c r="M6" s="92" t="s">
        <v>987</v>
      </c>
      <c r="N6" s="92" t="s">
        <v>1150</v>
      </c>
      <c r="O6" s="92" t="s">
        <v>989</v>
      </c>
    </row>
    <row r="7" spans="1:15">
      <c r="A7" s="91" t="s">
        <v>953</v>
      </c>
      <c r="B7" s="93">
        <v>933</v>
      </c>
      <c r="C7" s="93">
        <v>42</v>
      </c>
      <c r="D7" s="93">
        <v>414</v>
      </c>
      <c r="E7" s="93">
        <v>180</v>
      </c>
      <c r="F7" s="93">
        <v>234</v>
      </c>
      <c r="G7" s="93">
        <v>177</v>
      </c>
      <c r="H7" s="93">
        <v>195</v>
      </c>
      <c r="I7" s="93">
        <v>312</v>
      </c>
      <c r="J7" s="93">
        <v>42</v>
      </c>
      <c r="K7" s="93">
        <v>240</v>
      </c>
      <c r="L7" s="93">
        <v>186</v>
      </c>
      <c r="M7" s="93">
        <v>105</v>
      </c>
      <c r="N7" s="93">
        <v>21</v>
      </c>
      <c r="O7" s="93">
        <v>1812</v>
      </c>
    </row>
    <row r="8" spans="1:15">
      <c r="A8" s="91" t="s">
        <v>22</v>
      </c>
      <c r="B8" s="93">
        <v>381</v>
      </c>
      <c r="C8" s="93">
        <v>30</v>
      </c>
      <c r="D8" s="93">
        <v>108</v>
      </c>
      <c r="E8" s="93">
        <v>48</v>
      </c>
      <c r="F8" s="93">
        <v>69</v>
      </c>
      <c r="G8" s="93">
        <v>69</v>
      </c>
      <c r="H8" s="93">
        <v>111</v>
      </c>
      <c r="I8" s="93">
        <v>162</v>
      </c>
      <c r="J8" s="93">
        <v>39</v>
      </c>
      <c r="K8" s="93">
        <v>120</v>
      </c>
      <c r="L8" s="93">
        <v>87</v>
      </c>
      <c r="M8" s="93">
        <v>45</v>
      </c>
      <c r="N8" s="93">
        <v>33</v>
      </c>
      <c r="O8" s="93">
        <v>705</v>
      </c>
    </row>
    <row r="9" spans="1:15">
      <c r="A9" s="91" t="s">
        <v>23</v>
      </c>
      <c r="B9" s="93">
        <v>207</v>
      </c>
      <c r="C9" s="93">
        <v>24</v>
      </c>
      <c r="D9" s="93">
        <v>54</v>
      </c>
      <c r="E9" s="93">
        <v>21</v>
      </c>
      <c r="F9" s="93">
        <v>36</v>
      </c>
      <c r="G9" s="93">
        <v>39</v>
      </c>
      <c r="H9" s="93">
        <v>48</v>
      </c>
      <c r="I9" s="93">
        <v>84</v>
      </c>
      <c r="J9" s="93">
        <v>30</v>
      </c>
      <c r="K9" s="93">
        <v>51</v>
      </c>
      <c r="L9" s="93">
        <v>39</v>
      </c>
      <c r="M9" s="93">
        <v>12</v>
      </c>
      <c r="N9" s="93">
        <v>12</v>
      </c>
      <c r="O9" s="93">
        <v>336</v>
      </c>
    </row>
    <row r="10" spans="1:15">
      <c r="A10" s="91" t="s">
        <v>24</v>
      </c>
      <c r="B10" s="93">
        <v>300</v>
      </c>
      <c r="C10" s="93">
        <v>30</v>
      </c>
      <c r="D10" s="93">
        <v>111</v>
      </c>
      <c r="E10" s="93">
        <v>51</v>
      </c>
      <c r="F10" s="93">
        <v>57</v>
      </c>
      <c r="G10" s="93">
        <v>87</v>
      </c>
      <c r="H10" s="93">
        <v>57</v>
      </c>
      <c r="I10" s="93">
        <v>117</v>
      </c>
      <c r="J10" s="93">
        <v>57</v>
      </c>
      <c r="K10" s="93">
        <v>93</v>
      </c>
      <c r="L10" s="93">
        <v>63</v>
      </c>
      <c r="M10" s="93">
        <v>30</v>
      </c>
      <c r="N10" s="93">
        <v>30</v>
      </c>
      <c r="O10" s="93">
        <v>447</v>
      </c>
    </row>
    <row r="11" spans="1:15">
      <c r="A11" s="91" t="s">
        <v>227</v>
      </c>
      <c r="B11" s="93">
        <v>1821</v>
      </c>
      <c r="C11" s="93">
        <v>129</v>
      </c>
      <c r="D11" s="93">
        <v>690</v>
      </c>
      <c r="E11" s="93">
        <v>300</v>
      </c>
      <c r="F11" s="93">
        <v>396</v>
      </c>
      <c r="G11" s="93">
        <v>372</v>
      </c>
      <c r="H11" s="93">
        <v>411</v>
      </c>
      <c r="I11" s="93">
        <v>675</v>
      </c>
      <c r="J11" s="93">
        <v>168</v>
      </c>
      <c r="K11" s="93">
        <v>504</v>
      </c>
      <c r="L11" s="93">
        <v>378</v>
      </c>
      <c r="M11" s="93">
        <v>192</v>
      </c>
      <c r="N11" s="93">
        <v>96</v>
      </c>
      <c r="O11" s="93">
        <v>3303</v>
      </c>
    </row>
    <row r="13" spans="1:15">
      <c r="B13" s="92" t="s">
        <v>976</v>
      </c>
      <c r="C13" s="92" t="s">
        <v>978</v>
      </c>
      <c r="D13" s="92" t="s">
        <v>983</v>
      </c>
      <c r="E13" s="92" t="s">
        <v>1151</v>
      </c>
      <c r="F13" s="92" t="s">
        <v>1147</v>
      </c>
      <c r="G13" s="92" t="s">
        <v>980</v>
      </c>
      <c r="H13" s="92" t="s">
        <v>986</v>
      </c>
      <c r="I13" s="92" t="s">
        <v>981</v>
      </c>
      <c r="J13" s="92" t="s">
        <v>979</v>
      </c>
      <c r="K13" s="92" t="s">
        <v>987</v>
      </c>
      <c r="L13" s="92" t="s">
        <v>984</v>
      </c>
      <c r="M13" s="92" t="s">
        <v>1146</v>
      </c>
      <c r="N13" s="92" t="s">
        <v>988</v>
      </c>
      <c r="O13" s="92"/>
    </row>
    <row r="14" spans="1:15">
      <c r="A14" s="91" t="s">
        <v>953</v>
      </c>
      <c r="B14" s="91">
        <v>0.51500000000000001</v>
      </c>
      <c r="C14" s="91">
        <v>0.22800000000000001</v>
      </c>
      <c r="D14" s="91">
        <v>0.17199999999999999</v>
      </c>
      <c r="E14" s="91">
        <v>0.13200000000000001</v>
      </c>
      <c r="F14" s="91">
        <v>0.108</v>
      </c>
      <c r="G14" s="91">
        <v>0.129</v>
      </c>
      <c r="H14" s="91">
        <v>0.10299999999999999</v>
      </c>
      <c r="I14" s="91">
        <v>9.8000000000000004E-2</v>
      </c>
      <c r="J14" s="91">
        <v>9.9000000000000005E-2</v>
      </c>
      <c r="K14" s="91">
        <v>5.8000000000000003E-2</v>
      </c>
      <c r="L14" s="91">
        <v>2.3E-2</v>
      </c>
      <c r="M14" s="91">
        <v>2.3E-2</v>
      </c>
      <c r="N14" s="91">
        <v>1.2E-2</v>
      </c>
    </row>
    <row r="15" spans="1:15">
      <c r="A15" s="91" t="s">
        <v>22</v>
      </c>
      <c r="B15" s="91">
        <v>0.54</v>
      </c>
      <c r="C15" s="91">
        <v>0.153</v>
      </c>
      <c r="D15" s="91">
        <v>0.23</v>
      </c>
      <c r="E15" s="91">
        <v>0.17</v>
      </c>
      <c r="F15" s="91">
        <v>0.157</v>
      </c>
      <c r="G15" s="91">
        <v>9.8000000000000004E-2</v>
      </c>
      <c r="H15" s="91">
        <v>0.123</v>
      </c>
      <c r="I15" s="91">
        <v>9.8000000000000004E-2</v>
      </c>
      <c r="J15" s="91">
        <v>6.8000000000000005E-2</v>
      </c>
      <c r="K15" s="91">
        <v>6.4000000000000001E-2</v>
      </c>
      <c r="L15" s="91">
        <v>5.5E-2</v>
      </c>
      <c r="M15" s="91">
        <v>4.2999999999999997E-2</v>
      </c>
      <c r="N15" s="91">
        <v>4.7E-2</v>
      </c>
    </row>
    <row r="16" spans="1:15">
      <c r="A16" s="91" t="s">
        <v>23</v>
      </c>
      <c r="B16" s="91">
        <v>0.61599999999999999</v>
      </c>
      <c r="C16" s="91">
        <v>0.161</v>
      </c>
      <c r="D16" s="91">
        <v>0.25</v>
      </c>
      <c r="E16" s="91">
        <v>0.152</v>
      </c>
      <c r="F16" s="91">
        <v>0.14299999999999999</v>
      </c>
      <c r="G16" s="91">
        <v>0.107</v>
      </c>
      <c r="H16" s="91">
        <v>0.11600000000000001</v>
      </c>
      <c r="I16" s="91">
        <v>0.11600000000000001</v>
      </c>
      <c r="J16" s="91">
        <v>6.3E-2</v>
      </c>
      <c r="K16" s="91">
        <v>3.5999999999999997E-2</v>
      </c>
      <c r="L16" s="91">
        <v>8.8999999999999996E-2</v>
      </c>
      <c r="M16" s="91">
        <v>7.0999999999999994E-2</v>
      </c>
      <c r="N16" s="91">
        <v>3.5999999999999997E-2</v>
      </c>
    </row>
    <row r="17" spans="1:16">
      <c r="A17" s="91" t="s">
        <v>24</v>
      </c>
      <c r="B17" s="91">
        <v>0.67100000000000004</v>
      </c>
      <c r="C17" s="91">
        <v>0.248</v>
      </c>
      <c r="D17" s="91">
        <v>0.26200000000000001</v>
      </c>
      <c r="E17" s="91">
        <v>0.20799999999999999</v>
      </c>
      <c r="F17" s="91">
        <v>0.128</v>
      </c>
      <c r="G17" s="91">
        <v>0.128</v>
      </c>
      <c r="H17" s="91">
        <v>0.14099999999999999</v>
      </c>
      <c r="I17" s="91">
        <v>0.19500000000000001</v>
      </c>
      <c r="J17" s="91">
        <v>0.114</v>
      </c>
      <c r="K17" s="91">
        <v>6.7000000000000004E-2</v>
      </c>
      <c r="L17" s="91">
        <v>0.128</v>
      </c>
      <c r="M17" s="91">
        <v>6.7000000000000004E-2</v>
      </c>
      <c r="N17" s="91">
        <v>6.7000000000000004E-2</v>
      </c>
    </row>
    <row r="18" spans="1:16">
      <c r="A18" s="91" t="s">
        <v>25</v>
      </c>
      <c r="B18" s="91">
        <v>0.55100000000000005</v>
      </c>
      <c r="C18" s="91">
        <v>0.20899999999999999</v>
      </c>
      <c r="D18" s="91">
        <v>0.20399999999999999</v>
      </c>
      <c r="E18" s="91">
        <v>0.153</v>
      </c>
      <c r="F18" s="91">
        <v>0.124</v>
      </c>
      <c r="G18" s="91">
        <v>0.12</v>
      </c>
      <c r="H18" s="91">
        <v>0.114</v>
      </c>
      <c r="I18" s="91">
        <v>0.113</v>
      </c>
      <c r="J18" s="91">
        <v>9.0999999999999998E-2</v>
      </c>
      <c r="K18" s="91">
        <v>5.8000000000000003E-2</v>
      </c>
      <c r="L18" s="91">
        <v>5.0999999999999997E-2</v>
      </c>
      <c r="M18" s="91">
        <v>3.9E-2</v>
      </c>
      <c r="N18" s="91">
        <v>2.9000000000000001E-2</v>
      </c>
    </row>
    <row r="23" spans="1:16">
      <c r="A23" s="93"/>
      <c r="O23" s="93"/>
      <c r="P23" s="93"/>
    </row>
    <row r="24" spans="1:16">
      <c r="A24" s="93"/>
      <c r="O24" s="93"/>
      <c r="P24" s="93"/>
    </row>
    <row r="25" spans="1:16">
      <c r="A25" s="93"/>
      <c r="E25" s="93"/>
      <c r="F25" s="93"/>
      <c r="G25" s="93"/>
      <c r="H25" s="93"/>
      <c r="I25" s="93"/>
      <c r="J25" s="93"/>
      <c r="K25" s="93"/>
      <c r="L25" s="93"/>
      <c r="M25" s="93"/>
      <c r="N25" s="93"/>
      <c r="O25" s="93"/>
      <c r="P25" s="93"/>
    </row>
    <row r="26" spans="1:16">
      <c r="A26" s="93"/>
      <c r="E26" s="93"/>
      <c r="F26" s="93"/>
      <c r="G26" s="93"/>
      <c r="H26" s="93"/>
      <c r="I26" s="93"/>
      <c r="J26" s="93"/>
      <c r="K26" s="93"/>
      <c r="L26" s="93"/>
      <c r="M26" s="93"/>
      <c r="N26" s="93"/>
      <c r="O26" s="93"/>
      <c r="P26" s="93"/>
    </row>
    <row r="27" spans="1:16">
      <c r="A27" s="93"/>
      <c r="E27" s="93"/>
      <c r="F27" s="93"/>
      <c r="G27" s="93"/>
      <c r="H27" s="93"/>
      <c r="I27" s="93"/>
      <c r="J27" s="93"/>
      <c r="K27" s="93"/>
      <c r="L27" s="93"/>
      <c r="M27" s="93"/>
      <c r="N27" s="93"/>
      <c r="O27" s="93"/>
      <c r="P27" s="93"/>
    </row>
    <row r="28" spans="1:16">
      <c r="A28" s="93"/>
      <c r="E28" s="93"/>
      <c r="F28" s="93"/>
      <c r="G28" s="93"/>
      <c r="H28" s="93"/>
      <c r="I28" s="93"/>
      <c r="J28" s="93"/>
      <c r="K28" s="93"/>
      <c r="L28" s="93"/>
      <c r="M28" s="93"/>
      <c r="N28" s="93"/>
      <c r="O28" s="93"/>
      <c r="P28" s="93"/>
    </row>
    <row r="29" spans="1:16">
      <c r="A29" s="93"/>
      <c r="E29" s="93"/>
      <c r="F29" s="93"/>
      <c r="G29" s="93"/>
      <c r="H29" s="93"/>
      <c r="I29" s="93"/>
      <c r="J29" s="93"/>
      <c r="K29" s="93"/>
      <c r="L29" s="93"/>
      <c r="M29" s="93"/>
      <c r="N29" s="93"/>
      <c r="O29" s="93"/>
      <c r="P29" s="93"/>
    </row>
    <row r="30" spans="1:16">
      <c r="A30" s="93"/>
      <c r="E30" s="93"/>
      <c r="F30" s="93"/>
      <c r="G30" s="93"/>
      <c r="H30" s="93"/>
      <c r="I30" s="93"/>
      <c r="J30" s="93"/>
      <c r="K30" s="93"/>
      <c r="L30" s="93"/>
      <c r="M30" s="93"/>
      <c r="N30" s="93"/>
      <c r="O30" s="93"/>
      <c r="P30" s="93"/>
    </row>
    <row r="31" spans="1:16">
      <c r="A31" s="93"/>
      <c r="E31" s="93"/>
      <c r="F31" s="93"/>
      <c r="G31" s="93"/>
      <c r="H31" s="93"/>
      <c r="I31" s="93"/>
      <c r="J31" s="93"/>
      <c r="K31" s="93"/>
      <c r="L31" s="93"/>
      <c r="M31" s="93"/>
      <c r="N31" s="93"/>
      <c r="O31" s="93"/>
      <c r="P31" s="93"/>
    </row>
    <row r="32" spans="1:16">
      <c r="A32" s="93"/>
      <c r="E32" s="93"/>
      <c r="F32" s="93"/>
      <c r="G32" s="93"/>
      <c r="H32" s="93"/>
      <c r="I32" s="93"/>
      <c r="J32" s="93"/>
      <c r="K32" s="93"/>
      <c r="L32" s="93"/>
      <c r="M32" s="93"/>
      <c r="N32" s="93"/>
      <c r="O32" s="93"/>
      <c r="P32" s="93"/>
    </row>
    <row r="33" spans="1:16">
      <c r="A33" s="93"/>
      <c r="E33" s="93"/>
      <c r="F33" s="93"/>
      <c r="G33" s="93"/>
      <c r="H33" s="93"/>
      <c r="I33" s="93"/>
      <c r="J33" s="93"/>
      <c r="K33" s="93"/>
      <c r="L33" s="93"/>
      <c r="M33" s="93"/>
      <c r="N33" s="93"/>
      <c r="O33" s="93"/>
      <c r="P33" s="93"/>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C9730-47AC-4A6C-ACDB-A9373BC7ADE2}">
  <dimension ref="A1:F46"/>
  <sheetViews>
    <sheetView zoomScaleNormal="100" workbookViewId="0">
      <selection activeCell="AH49" sqref="AH49"/>
    </sheetView>
  </sheetViews>
  <sheetFormatPr defaultColWidth="8.85546875" defaultRowHeight="15"/>
  <cols>
    <col min="1" max="1" width="8.85546875" style="91"/>
    <col min="2" max="2" width="68.7109375" style="91" customWidth="1"/>
    <col min="3" max="16384" width="8.85546875" style="91"/>
  </cols>
  <sheetData>
    <row r="1" spans="1:6" s="92" customFormat="1">
      <c r="A1" s="169" t="s">
        <v>1152</v>
      </c>
      <c r="B1" s="169" t="s">
        <v>1153</v>
      </c>
    </row>
    <row r="2" spans="1:6" s="92" customFormat="1">
      <c r="A2" s="170"/>
      <c r="B2" s="170" t="s">
        <v>1154</v>
      </c>
    </row>
    <row r="3" spans="1:6" s="92" customFormat="1">
      <c r="A3" s="169" t="s">
        <v>26</v>
      </c>
      <c r="B3" s="170" t="s">
        <v>940</v>
      </c>
    </row>
    <row r="4" spans="1:6" s="92" customFormat="1">
      <c r="A4" s="169" t="s">
        <v>51</v>
      </c>
      <c r="B4" s="170" t="s">
        <v>1155</v>
      </c>
    </row>
    <row r="5" spans="1:6">
      <c r="A5" s="92"/>
    </row>
    <row r="7" spans="1:6">
      <c r="C7" s="92" t="s">
        <v>1156</v>
      </c>
      <c r="D7" s="92" t="s">
        <v>1157</v>
      </c>
      <c r="E7" s="92" t="s">
        <v>1158</v>
      </c>
      <c r="F7" s="92" t="s">
        <v>1159</v>
      </c>
    </row>
    <row r="8" spans="1:6">
      <c r="A8" s="91" t="s">
        <v>24</v>
      </c>
      <c r="B8" s="91" t="s">
        <v>1160</v>
      </c>
      <c r="C8" s="94">
        <v>0.23799999999999999</v>
      </c>
      <c r="D8" s="94">
        <v>0.24399999999999999</v>
      </c>
      <c r="E8" s="94">
        <v>1.4E-2</v>
      </c>
      <c r="F8" s="94">
        <v>0.505</v>
      </c>
    </row>
    <row r="9" spans="1:6">
      <c r="A9" s="91" t="s">
        <v>24</v>
      </c>
      <c r="B9" s="91" t="s">
        <v>1161</v>
      </c>
      <c r="C9" s="94">
        <v>0.23400000000000001</v>
      </c>
      <c r="D9" s="94">
        <v>0.20499999999999999</v>
      </c>
      <c r="E9" s="94">
        <v>3.4000000000000002E-2</v>
      </c>
      <c r="F9" s="94">
        <v>0.52800000000000002</v>
      </c>
    </row>
    <row r="10" spans="1:6">
      <c r="A10" s="91" t="s">
        <v>24</v>
      </c>
      <c r="B10" s="91" t="s">
        <v>1162</v>
      </c>
      <c r="C10" s="94">
        <v>0.34300000000000003</v>
      </c>
      <c r="D10" s="94">
        <v>0.36699999999999999</v>
      </c>
      <c r="E10" s="94">
        <v>1.4999999999999999E-2</v>
      </c>
      <c r="F10" s="94">
        <v>0.27500000000000002</v>
      </c>
    </row>
    <row r="11" spans="1:6">
      <c r="A11" s="91" t="s">
        <v>24</v>
      </c>
      <c r="B11" s="91" t="s">
        <v>1163</v>
      </c>
      <c r="C11" s="94">
        <v>0.23200000000000001</v>
      </c>
      <c r="D11" s="94">
        <v>0.30099999999999999</v>
      </c>
      <c r="E11" s="94">
        <v>2.3E-2</v>
      </c>
      <c r="F11" s="94">
        <v>0.44400000000000001</v>
      </c>
    </row>
    <row r="12" spans="1:6">
      <c r="A12" s="91" t="s">
        <v>24</v>
      </c>
      <c r="B12" s="91" t="s">
        <v>1164</v>
      </c>
      <c r="C12" s="94">
        <v>0.20200000000000001</v>
      </c>
      <c r="D12" s="94">
        <v>0.111</v>
      </c>
      <c r="E12" s="94">
        <v>8.9999999999999993E-3</v>
      </c>
      <c r="F12" s="94">
        <v>0.67800000000000005</v>
      </c>
    </row>
    <row r="13" spans="1:6">
      <c r="A13" s="91" t="s">
        <v>24</v>
      </c>
      <c r="B13" s="91" t="s">
        <v>1165</v>
      </c>
      <c r="C13" s="94">
        <v>0.53900000000000003</v>
      </c>
      <c r="D13" s="94">
        <v>0.28499999999999998</v>
      </c>
      <c r="E13" s="94">
        <v>8.0000000000000002E-3</v>
      </c>
      <c r="F13" s="94">
        <v>0.16800000000000001</v>
      </c>
    </row>
    <row r="14" spans="1:6">
      <c r="A14" s="91" t="s">
        <v>24</v>
      </c>
      <c r="B14" s="91" t="s">
        <v>1166</v>
      </c>
      <c r="C14" s="94">
        <v>0.443</v>
      </c>
      <c r="D14" s="94">
        <v>0.22900000000000001</v>
      </c>
      <c r="E14" s="94">
        <v>2E-3</v>
      </c>
      <c r="F14" s="94">
        <v>0.32600000000000001</v>
      </c>
    </row>
    <row r="15" spans="1:6">
      <c r="C15" s="92" t="s">
        <v>1156</v>
      </c>
      <c r="D15" s="92" t="s">
        <v>1157</v>
      </c>
      <c r="E15" s="92" t="s">
        <v>1158</v>
      </c>
      <c r="F15" s="92" t="s">
        <v>1159</v>
      </c>
    </row>
    <row r="16" spans="1:6">
      <c r="A16" s="91" t="s">
        <v>22</v>
      </c>
      <c r="B16" s="91" t="s">
        <v>1160</v>
      </c>
      <c r="C16" s="94">
        <v>0.35799999999999998</v>
      </c>
      <c r="D16" s="94">
        <v>0.17299999999999999</v>
      </c>
      <c r="E16" s="94">
        <v>8.0000000000000002E-3</v>
      </c>
      <c r="F16" s="94">
        <v>0.46100000000000002</v>
      </c>
    </row>
    <row r="17" spans="1:6">
      <c r="A17" s="91" t="s">
        <v>22</v>
      </c>
      <c r="B17" s="91" t="s">
        <v>1161</v>
      </c>
      <c r="C17" s="94">
        <v>0.317</v>
      </c>
      <c r="D17" s="94">
        <v>0.152</v>
      </c>
      <c r="E17" s="94">
        <v>3.2000000000000001E-2</v>
      </c>
      <c r="F17" s="94">
        <v>0.499</v>
      </c>
    </row>
    <row r="18" spans="1:6">
      <c r="A18" s="91" t="s">
        <v>22</v>
      </c>
      <c r="B18" s="91" t="s">
        <v>1162</v>
      </c>
      <c r="C18" s="94">
        <v>0.47099999999999997</v>
      </c>
      <c r="D18" s="94">
        <v>0.192</v>
      </c>
      <c r="E18" s="94">
        <v>1.6E-2</v>
      </c>
      <c r="F18" s="94">
        <v>0.32100000000000001</v>
      </c>
    </row>
    <row r="19" spans="1:6">
      <c r="A19" s="91" t="s">
        <v>22</v>
      </c>
      <c r="B19" s="91" t="s">
        <v>1163</v>
      </c>
      <c r="C19" s="94">
        <v>0.28599999999999998</v>
      </c>
      <c r="D19" s="94">
        <v>0.11700000000000001</v>
      </c>
      <c r="E19" s="94">
        <v>1.2E-2</v>
      </c>
      <c r="F19" s="94">
        <v>0.58499999999999996</v>
      </c>
    </row>
    <row r="20" spans="1:6">
      <c r="A20" s="91" t="s">
        <v>22</v>
      </c>
      <c r="B20" s="91" t="s">
        <v>1164</v>
      </c>
      <c r="C20" s="94">
        <v>0.19700000000000001</v>
      </c>
      <c r="D20" s="94">
        <v>5.0999999999999997E-2</v>
      </c>
      <c r="E20" s="94">
        <v>5.0000000000000001E-3</v>
      </c>
      <c r="F20" s="94">
        <v>0.747</v>
      </c>
    </row>
    <row r="21" spans="1:6">
      <c r="A21" s="91" t="s">
        <v>22</v>
      </c>
      <c r="B21" s="91" t="s">
        <v>1165</v>
      </c>
      <c r="C21" s="94">
        <v>0.60199999999999998</v>
      </c>
      <c r="D21" s="94">
        <v>9.7000000000000003E-2</v>
      </c>
      <c r="E21" s="94">
        <v>6.0000000000000001E-3</v>
      </c>
      <c r="F21" s="94">
        <v>0.29399999999999998</v>
      </c>
    </row>
    <row r="22" spans="1:6">
      <c r="A22" s="91" t="s">
        <v>22</v>
      </c>
      <c r="B22" s="91" t="s">
        <v>1166</v>
      </c>
      <c r="C22" s="94">
        <v>0.53900000000000003</v>
      </c>
      <c r="D22" s="94">
        <v>8.4000000000000005E-2</v>
      </c>
      <c r="E22" s="94">
        <v>2E-3</v>
      </c>
      <c r="F22" s="94">
        <v>0.375</v>
      </c>
    </row>
    <row r="23" spans="1:6">
      <c r="C23" s="92" t="s">
        <v>1156</v>
      </c>
      <c r="D23" s="92" t="s">
        <v>1157</v>
      </c>
      <c r="E23" s="92" t="s">
        <v>1158</v>
      </c>
      <c r="F23" s="92" t="s">
        <v>1159</v>
      </c>
    </row>
    <row r="24" spans="1:6">
      <c r="A24" s="91" t="s">
        <v>23</v>
      </c>
      <c r="B24" s="91" t="s">
        <v>1160</v>
      </c>
      <c r="C24" s="94">
        <v>0.27</v>
      </c>
      <c r="D24" s="94">
        <v>0.215</v>
      </c>
      <c r="E24" s="94">
        <v>1.2E-2</v>
      </c>
      <c r="F24" s="94">
        <v>0.503</v>
      </c>
    </row>
    <row r="25" spans="1:6">
      <c r="A25" s="91" t="s">
        <v>23</v>
      </c>
      <c r="B25" s="91" t="s">
        <v>1161</v>
      </c>
      <c r="C25" s="94">
        <v>0.24099999999999999</v>
      </c>
      <c r="D25" s="94">
        <v>0.19600000000000001</v>
      </c>
      <c r="E25" s="94">
        <v>4.2000000000000003E-2</v>
      </c>
      <c r="F25" s="94">
        <v>0.52100000000000002</v>
      </c>
    </row>
    <row r="26" spans="1:6">
      <c r="A26" s="91" t="s">
        <v>23</v>
      </c>
      <c r="B26" s="91" t="s">
        <v>1162</v>
      </c>
      <c r="C26" s="94">
        <v>0.42399999999999999</v>
      </c>
      <c r="D26" s="94">
        <v>0.27300000000000002</v>
      </c>
      <c r="E26" s="94">
        <v>1.2999999999999999E-2</v>
      </c>
      <c r="F26" s="94">
        <v>0.29099999999999998</v>
      </c>
    </row>
    <row r="27" spans="1:6">
      <c r="A27" s="91" t="s">
        <v>23</v>
      </c>
      <c r="B27" s="91" t="s">
        <v>1163</v>
      </c>
      <c r="C27" s="94">
        <v>0.23699999999999999</v>
      </c>
      <c r="D27" s="94">
        <v>0.185</v>
      </c>
      <c r="E27" s="94">
        <v>2.5000000000000001E-2</v>
      </c>
      <c r="F27" s="94">
        <v>0.55400000000000005</v>
      </c>
    </row>
    <row r="28" spans="1:6">
      <c r="A28" s="91" t="s">
        <v>23</v>
      </c>
      <c r="B28" s="91" t="s">
        <v>1164</v>
      </c>
      <c r="C28" s="94">
        <v>0.19600000000000001</v>
      </c>
      <c r="D28" s="94">
        <v>7.3999999999999996E-2</v>
      </c>
      <c r="E28" s="94">
        <v>0.01</v>
      </c>
      <c r="F28" s="94">
        <v>0.72</v>
      </c>
    </row>
    <row r="29" spans="1:6">
      <c r="A29" s="91" t="s">
        <v>23</v>
      </c>
      <c r="B29" s="91" t="s">
        <v>1165</v>
      </c>
      <c r="C29" s="94">
        <v>0.60299999999999998</v>
      </c>
      <c r="D29" s="94">
        <v>0.151</v>
      </c>
      <c r="E29" s="94">
        <v>1.2E-2</v>
      </c>
      <c r="F29" s="94">
        <v>0.23499999999999999</v>
      </c>
    </row>
    <row r="30" spans="1:6">
      <c r="A30" s="91" t="s">
        <v>23</v>
      </c>
      <c r="B30" s="91" t="s">
        <v>1166</v>
      </c>
      <c r="C30" s="94">
        <v>0.48399999999999999</v>
      </c>
      <c r="D30" s="94">
        <v>0.14499999999999999</v>
      </c>
      <c r="E30" s="94">
        <v>1E-3</v>
      </c>
      <c r="F30" s="94">
        <v>0.37</v>
      </c>
    </row>
    <row r="31" spans="1:6">
      <c r="C31" s="92" t="s">
        <v>1156</v>
      </c>
      <c r="D31" s="92" t="s">
        <v>1157</v>
      </c>
      <c r="E31" s="92" t="s">
        <v>1158</v>
      </c>
      <c r="F31" s="92" t="s">
        <v>1159</v>
      </c>
    </row>
    <row r="32" spans="1:6">
      <c r="A32" s="91" t="s">
        <v>953</v>
      </c>
      <c r="B32" s="91" t="s">
        <v>1160</v>
      </c>
      <c r="C32" s="94">
        <v>0.38800000000000001</v>
      </c>
      <c r="D32" s="94">
        <v>9.5000000000000001E-2</v>
      </c>
      <c r="E32" s="94">
        <v>0.01</v>
      </c>
      <c r="F32" s="94">
        <v>0.50700000000000001</v>
      </c>
    </row>
    <row r="33" spans="1:6">
      <c r="A33" s="91" t="s">
        <v>953</v>
      </c>
      <c r="B33" s="91" t="s">
        <v>1161</v>
      </c>
      <c r="C33" s="94">
        <v>0.34599999999999997</v>
      </c>
      <c r="D33" s="94">
        <v>0.111</v>
      </c>
      <c r="E33" s="94">
        <v>2.7E-2</v>
      </c>
      <c r="F33" s="94">
        <v>0.51600000000000001</v>
      </c>
    </row>
    <row r="34" spans="1:6">
      <c r="A34" s="91" t="s">
        <v>953</v>
      </c>
      <c r="B34" s="91" t="s">
        <v>1162</v>
      </c>
      <c r="C34" s="94">
        <v>0.52200000000000002</v>
      </c>
      <c r="D34" s="94">
        <v>0.09</v>
      </c>
      <c r="E34" s="94">
        <v>8.0000000000000002E-3</v>
      </c>
      <c r="F34" s="94">
        <v>0.38</v>
      </c>
    </row>
    <row r="35" spans="1:6">
      <c r="A35" s="91" t="s">
        <v>953</v>
      </c>
      <c r="B35" s="91" t="s">
        <v>1163</v>
      </c>
      <c r="C35" s="94">
        <v>0.245</v>
      </c>
      <c r="D35" s="94">
        <v>6.8000000000000005E-2</v>
      </c>
      <c r="E35" s="94">
        <v>1.7000000000000001E-2</v>
      </c>
      <c r="F35" s="94">
        <v>0.67</v>
      </c>
    </row>
    <row r="36" spans="1:6">
      <c r="A36" s="91" t="s">
        <v>953</v>
      </c>
      <c r="B36" s="91" t="s">
        <v>1164</v>
      </c>
      <c r="C36" s="94">
        <v>0.17899999999999999</v>
      </c>
      <c r="D36" s="94">
        <v>2.7E-2</v>
      </c>
      <c r="E36" s="94">
        <v>6.0000000000000001E-3</v>
      </c>
      <c r="F36" s="94">
        <v>0.78800000000000003</v>
      </c>
    </row>
    <row r="37" spans="1:6">
      <c r="A37" s="91" t="s">
        <v>953</v>
      </c>
      <c r="B37" s="91" t="s">
        <v>1165</v>
      </c>
      <c r="C37" s="94">
        <v>0.53800000000000003</v>
      </c>
      <c r="D37" s="94">
        <v>5.7000000000000002E-2</v>
      </c>
      <c r="E37" s="94">
        <v>1.0999999999999999E-2</v>
      </c>
      <c r="F37" s="94">
        <v>0.39300000000000002</v>
      </c>
    </row>
    <row r="38" spans="1:6">
      <c r="A38" s="91" t="s">
        <v>953</v>
      </c>
      <c r="B38" s="91" t="s">
        <v>1166</v>
      </c>
      <c r="C38" s="94">
        <v>0.47099999999999997</v>
      </c>
      <c r="D38" s="94">
        <v>5.1999999999999998E-2</v>
      </c>
      <c r="E38" s="94">
        <v>4.0000000000000001E-3</v>
      </c>
      <c r="F38" s="94">
        <v>0.47299999999999998</v>
      </c>
    </row>
    <row r="39" spans="1:6">
      <c r="C39" s="92" t="s">
        <v>1156</v>
      </c>
      <c r="D39" s="92" t="s">
        <v>1157</v>
      </c>
      <c r="E39" s="92" t="s">
        <v>1158</v>
      </c>
      <c r="F39" s="92" t="s">
        <v>1159</v>
      </c>
    </row>
    <row r="40" spans="1:6">
      <c r="A40" s="91" t="s">
        <v>25</v>
      </c>
      <c r="B40" s="91" t="s">
        <v>1160</v>
      </c>
      <c r="C40" s="94">
        <v>0.37</v>
      </c>
      <c r="D40" s="94">
        <v>0.121</v>
      </c>
      <c r="E40" s="94">
        <v>0.01</v>
      </c>
      <c r="F40" s="94">
        <v>0.499</v>
      </c>
    </row>
    <row r="41" spans="1:6">
      <c r="A41" s="91" t="s">
        <v>25</v>
      </c>
      <c r="B41" s="91" t="s">
        <v>1161</v>
      </c>
      <c r="C41" s="94">
        <v>0.5</v>
      </c>
      <c r="D41" s="94">
        <v>0.13</v>
      </c>
      <c r="E41" s="94">
        <v>0.01</v>
      </c>
      <c r="F41" s="94">
        <v>0.36</v>
      </c>
    </row>
    <row r="42" spans="1:6">
      <c r="A42" s="91" t="s">
        <v>25</v>
      </c>
      <c r="B42" s="91" t="s">
        <v>1162</v>
      </c>
      <c r="C42" s="94">
        <v>0.251</v>
      </c>
      <c r="D42" s="94">
        <v>9.2999999999999999E-2</v>
      </c>
      <c r="E42" s="94">
        <v>1.7000000000000001E-2</v>
      </c>
      <c r="F42" s="94">
        <v>0.63900000000000001</v>
      </c>
    </row>
    <row r="43" spans="1:6">
      <c r="A43" s="91" t="s">
        <v>25</v>
      </c>
      <c r="B43" s="91" t="s">
        <v>1163</v>
      </c>
      <c r="C43" s="94">
        <v>0.184</v>
      </c>
      <c r="D43" s="94">
        <v>3.6999999999999998E-2</v>
      </c>
      <c r="E43" s="94">
        <v>6.0000000000000001E-3</v>
      </c>
      <c r="F43" s="94">
        <v>0.77200000000000002</v>
      </c>
    </row>
    <row r="44" spans="1:6">
      <c r="A44" s="91" t="s">
        <v>25</v>
      </c>
      <c r="B44" s="91" t="s">
        <v>1164</v>
      </c>
      <c r="C44" s="94">
        <v>0.55300000000000005</v>
      </c>
      <c r="D44" s="94">
        <v>7.9000000000000001E-2</v>
      </c>
      <c r="E44" s="94">
        <v>0.01</v>
      </c>
      <c r="F44" s="94">
        <v>0.35799999999999998</v>
      </c>
    </row>
    <row r="45" spans="1:6">
      <c r="A45" s="91" t="s">
        <v>25</v>
      </c>
      <c r="B45" s="91" t="s">
        <v>1165</v>
      </c>
      <c r="C45" s="94">
        <v>0.48299999999999998</v>
      </c>
      <c r="D45" s="94">
        <v>7.0000000000000007E-2</v>
      </c>
      <c r="E45" s="94">
        <v>3.0000000000000001E-3</v>
      </c>
      <c r="F45" s="94">
        <v>0.44400000000000001</v>
      </c>
    </row>
    <row r="46" spans="1:6">
      <c r="A46" s="91" t="s">
        <v>25</v>
      </c>
      <c r="B46" s="91" t="s">
        <v>1166</v>
      </c>
      <c r="C46" s="94">
        <v>0.33</v>
      </c>
      <c r="D46" s="94">
        <v>0.127</v>
      </c>
      <c r="E46" s="94">
        <v>2.9000000000000001E-2</v>
      </c>
      <c r="F46" s="94">
        <v>0.51400000000000001</v>
      </c>
    </row>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4334-81AD-409C-819C-F70CB55904D2}">
  <dimension ref="A1:AC33"/>
  <sheetViews>
    <sheetView topLeftCell="J10" zoomScaleNormal="100" workbookViewId="0">
      <selection activeCell="AH49" sqref="AH49"/>
    </sheetView>
  </sheetViews>
  <sheetFormatPr defaultColWidth="8.7109375" defaultRowHeight="15"/>
  <cols>
    <col min="1" max="1" width="8.7109375" style="91"/>
    <col min="2" max="2" width="8.7109375" style="238"/>
    <col min="3" max="16384" width="8.7109375" style="91"/>
  </cols>
  <sheetData>
    <row r="1" spans="1:26" s="92" customFormat="1">
      <c r="A1" s="169" t="s">
        <v>1167</v>
      </c>
      <c r="B1" s="169" t="s">
        <v>1168</v>
      </c>
    </row>
    <row r="2" spans="1:26" s="92" customFormat="1">
      <c r="A2" s="170"/>
      <c r="B2" s="170"/>
    </row>
    <row r="3" spans="1:26" s="92" customFormat="1">
      <c r="A3" s="169" t="s">
        <v>26</v>
      </c>
      <c r="B3" s="170" t="s">
        <v>940</v>
      </c>
    </row>
    <row r="4" spans="1:26" s="92" customFormat="1">
      <c r="A4" s="169" t="s">
        <v>51</v>
      </c>
      <c r="B4" s="170" t="s">
        <v>1169</v>
      </c>
    </row>
    <row r="5" spans="1:26">
      <c r="A5" s="92"/>
      <c r="B5" s="91"/>
    </row>
    <row r="6" spans="1:26">
      <c r="A6" s="91" t="s">
        <v>1057</v>
      </c>
      <c r="B6" s="91" t="s">
        <v>1170</v>
      </c>
      <c r="C6" s="91" t="s">
        <v>1171</v>
      </c>
      <c r="D6" s="91" t="s">
        <v>1172</v>
      </c>
      <c r="E6" s="91" t="s">
        <v>1173</v>
      </c>
      <c r="F6" s="91" t="s">
        <v>1174</v>
      </c>
      <c r="G6" s="91" t="s">
        <v>1175</v>
      </c>
      <c r="H6" s="91" t="s">
        <v>1176</v>
      </c>
      <c r="I6" s="91" t="s">
        <v>1177</v>
      </c>
      <c r="J6" s="91" t="s">
        <v>615</v>
      </c>
      <c r="K6" s="91" t="s">
        <v>989</v>
      </c>
    </row>
    <row r="7" spans="1:26">
      <c r="A7" s="91" t="s">
        <v>953</v>
      </c>
      <c r="B7" s="93">
        <v>1296</v>
      </c>
      <c r="C7" s="93">
        <v>4278</v>
      </c>
      <c r="D7" s="93">
        <v>2583</v>
      </c>
      <c r="E7" s="93">
        <v>1524</v>
      </c>
      <c r="F7" s="93">
        <v>3966</v>
      </c>
      <c r="G7" s="93">
        <v>2544</v>
      </c>
      <c r="H7" s="93">
        <v>1542</v>
      </c>
      <c r="I7" s="93">
        <v>105</v>
      </c>
      <c r="J7" s="93">
        <v>429</v>
      </c>
      <c r="K7" s="93">
        <v>8616</v>
      </c>
      <c r="L7" s="93"/>
      <c r="P7" s="236"/>
      <c r="Q7" s="236"/>
      <c r="R7" s="236"/>
      <c r="S7" s="236"/>
      <c r="T7" s="236"/>
      <c r="U7" s="236"/>
      <c r="V7" s="236"/>
      <c r="W7" s="236"/>
      <c r="X7" s="236"/>
      <c r="Y7" s="93"/>
      <c r="Z7" s="93"/>
    </row>
    <row r="8" spans="1:26">
      <c r="A8" s="91" t="s">
        <v>22</v>
      </c>
      <c r="B8" s="93">
        <v>615</v>
      </c>
      <c r="C8" s="93">
        <v>1734</v>
      </c>
      <c r="D8" s="93">
        <v>894</v>
      </c>
      <c r="E8" s="93">
        <v>393</v>
      </c>
      <c r="F8" s="93">
        <v>1467</v>
      </c>
      <c r="G8" s="93">
        <v>753</v>
      </c>
      <c r="H8" s="93">
        <v>438</v>
      </c>
      <c r="I8" s="93">
        <v>15</v>
      </c>
      <c r="J8" s="93">
        <v>96</v>
      </c>
      <c r="K8" s="93">
        <v>3042</v>
      </c>
      <c r="L8" s="93"/>
      <c r="P8" s="236"/>
      <c r="Q8" s="236"/>
      <c r="R8" s="236"/>
      <c r="S8" s="236"/>
      <c r="T8" s="236"/>
      <c r="U8" s="236"/>
      <c r="V8" s="236"/>
      <c r="W8" s="236"/>
      <c r="X8" s="236"/>
      <c r="Y8" s="93"/>
      <c r="Z8" s="93"/>
    </row>
    <row r="9" spans="1:26">
      <c r="A9" s="91" t="s">
        <v>23</v>
      </c>
      <c r="B9" s="93">
        <v>303</v>
      </c>
      <c r="C9" s="93">
        <v>639</v>
      </c>
      <c r="D9" s="93">
        <v>408</v>
      </c>
      <c r="E9" s="93">
        <v>168</v>
      </c>
      <c r="F9" s="93">
        <v>555</v>
      </c>
      <c r="G9" s="93">
        <v>342</v>
      </c>
      <c r="H9" s="93">
        <v>174</v>
      </c>
      <c r="I9" s="93">
        <v>15</v>
      </c>
      <c r="J9" s="93">
        <v>51</v>
      </c>
      <c r="K9" s="93">
        <v>1185</v>
      </c>
      <c r="L9" s="93"/>
      <c r="P9" s="236"/>
      <c r="Q9" s="236"/>
      <c r="R9" s="236"/>
      <c r="S9" s="236"/>
      <c r="T9" s="236"/>
      <c r="U9" s="236"/>
      <c r="V9" s="236"/>
      <c r="W9" s="236"/>
      <c r="X9" s="236"/>
      <c r="Y9" s="93"/>
      <c r="Z9" s="93"/>
    </row>
    <row r="10" spans="1:26">
      <c r="A10" s="91" t="s">
        <v>24</v>
      </c>
      <c r="B10" s="93">
        <v>405</v>
      </c>
      <c r="C10" s="93">
        <v>627</v>
      </c>
      <c r="D10" s="93">
        <v>456</v>
      </c>
      <c r="E10" s="93">
        <v>180</v>
      </c>
      <c r="F10" s="93">
        <v>507</v>
      </c>
      <c r="G10" s="93">
        <v>345</v>
      </c>
      <c r="H10" s="93">
        <v>192</v>
      </c>
      <c r="I10" s="93">
        <v>6</v>
      </c>
      <c r="J10" s="93">
        <v>42</v>
      </c>
      <c r="K10" s="93">
        <v>1143</v>
      </c>
      <c r="L10" s="93"/>
      <c r="P10" s="236"/>
      <c r="Q10" s="236"/>
      <c r="R10" s="236"/>
      <c r="S10" s="236"/>
      <c r="T10" s="236"/>
      <c r="U10" s="236"/>
      <c r="V10" s="236"/>
      <c r="W10" s="236"/>
      <c r="X10" s="236"/>
      <c r="Y10" s="93"/>
      <c r="Z10" s="93"/>
    </row>
    <row r="11" spans="1:26">
      <c r="A11" s="91" t="s">
        <v>25</v>
      </c>
      <c r="B11" s="93">
        <v>2619</v>
      </c>
      <c r="C11" s="93">
        <v>7278</v>
      </c>
      <c r="D11" s="93">
        <v>4344</v>
      </c>
      <c r="E11" s="93">
        <v>2265</v>
      </c>
      <c r="F11" s="93">
        <v>6495</v>
      </c>
      <c r="G11" s="93">
        <v>3987</v>
      </c>
      <c r="H11" s="93">
        <v>2346</v>
      </c>
      <c r="I11" s="93">
        <v>147</v>
      </c>
      <c r="J11" s="93">
        <v>621</v>
      </c>
      <c r="K11" s="93">
        <v>13986</v>
      </c>
      <c r="L11" s="93"/>
      <c r="P11" s="236"/>
      <c r="Q11" s="236"/>
      <c r="R11" s="236"/>
      <c r="S11" s="236"/>
      <c r="T11" s="236"/>
      <c r="U11" s="236"/>
      <c r="V11" s="236"/>
      <c r="W11" s="236"/>
      <c r="X11" s="236"/>
      <c r="Y11" s="93"/>
      <c r="Z11" s="93"/>
    </row>
    <row r="12" spans="1:26">
      <c r="B12" s="91"/>
    </row>
    <row r="13" spans="1:26">
      <c r="B13" s="91" t="s">
        <v>1178</v>
      </c>
      <c r="C13" s="91" t="s">
        <v>1179</v>
      </c>
      <c r="D13" s="91" t="s">
        <v>1180</v>
      </c>
      <c r="E13" s="91" t="s">
        <v>1181</v>
      </c>
      <c r="F13" s="91" t="s">
        <v>1182</v>
      </c>
      <c r="G13" s="91" t="s">
        <v>1183</v>
      </c>
      <c r="H13" s="91" t="s">
        <v>1184</v>
      </c>
      <c r="I13" s="91" t="s">
        <v>1185</v>
      </c>
      <c r="J13" s="91" t="s">
        <v>238</v>
      </c>
    </row>
    <row r="14" spans="1:26">
      <c r="A14" s="91" t="s">
        <v>953</v>
      </c>
      <c r="B14" s="94">
        <v>0.497</v>
      </c>
      <c r="C14" s="94">
        <v>0.46</v>
      </c>
      <c r="D14" s="94">
        <v>0.3</v>
      </c>
      <c r="E14" s="94">
        <v>0.29499999999999998</v>
      </c>
      <c r="F14" s="94">
        <v>0.15</v>
      </c>
      <c r="G14" s="94">
        <v>0.17899999999999999</v>
      </c>
      <c r="H14" s="94">
        <v>0.17699999999999999</v>
      </c>
      <c r="I14" s="94">
        <v>1.2E-2</v>
      </c>
      <c r="J14" s="94">
        <v>0.05</v>
      </c>
    </row>
    <row r="15" spans="1:26">
      <c r="A15" s="91" t="s">
        <v>22</v>
      </c>
      <c r="B15" s="94">
        <v>0.56999999999999995</v>
      </c>
      <c r="C15" s="94">
        <v>0.48199999999999998</v>
      </c>
      <c r="D15" s="94">
        <v>0.29399999999999998</v>
      </c>
      <c r="E15" s="94">
        <v>0.248</v>
      </c>
      <c r="F15" s="94">
        <v>0.20200000000000001</v>
      </c>
      <c r="G15" s="94">
        <v>0.14399999999999999</v>
      </c>
      <c r="H15" s="94">
        <v>0.129</v>
      </c>
      <c r="I15" s="94">
        <v>5.0000000000000001E-3</v>
      </c>
      <c r="J15" s="94">
        <v>3.2000000000000001E-2</v>
      </c>
    </row>
    <row r="16" spans="1:26">
      <c r="A16" s="91" t="s">
        <v>23</v>
      </c>
      <c r="B16" s="94">
        <v>0.53900000000000003</v>
      </c>
      <c r="C16" s="94">
        <v>0.46800000000000003</v>
      </c>
      <c r="D16" s="94">
        <v>0.34399999999999997</v>
      </c>
      <c r="E16" s="94">
        <v>0.28899999999999998</v>
      </c>
      <c r="F16" s="94">
        <v>0.25600000000000001</v>
      </c>
      <c r="G16" s="94">
        <v>0.14699999999999999</v>
      </c>
      <c r="H16" s="94">
        <v>0.14199999999999999</v>
      </c>
      <c r="I16" s="94">
        <v>1.2999999999999999E-2</v>
      </c>
      <c r="J16" s="94">
        <v>4.2999999999999997E-2</v>
      </c>
      <c r="K16" s="93"/>
    </row>
    <row r="17" spans="1:29">
      <c r="A17" s="91" t="s">
        <v>24</v>
      </c>
      <c r="B17" s="94">
        <v>0.54900000000000004</v>
      </c>
      <c r="C17" s="94">
        <v>0.44400000000000001</v>
      </c>
      <c r="D17" s="94">
        <v>0.39900000000000002</v>
      </c>
      <c r="E17" s="94">
        <v>0.30199999999999999</v>
      </c>
      <c r="F17" s="94">
        <v>0.35399999999999998</v>
      </c>
      <c r="G17" s="94">
        <v>0.16800000000000001</v>
      </c>
      <c r="H17" s="94">
        <v>0.157</v>
      </c>
      <c r="I17" s="94">
        <v>5.0000000000000001E-3</v>
      </c>
      <c r="J17" s="94">
        <v>3.6999999999999998E-2</v>
      </c>
      <c r="K17" s="93"/>
    </row>
    <row r="18" spans="1:29">
      <c r="A18" s="91" t="s">
        <v>25</v>
      </c>
      <c r="B18" s="94">
        <v>0.52</v>
      </c>
      <c r="C18" s="94">
        <v>0.46400000000000002</v>
      </c>
      <c r="D18" s="94">
        <v>0.311</v>
      </c>
      <c r="E18" s="94">
        <v>0.28499999999999998</v>
      </c>
      <c r="F18" s="94">
        <v>0.187</v>
      </c>
      <c r="G18" s="94">
        <v>0.16800000000000001</v>
      </c>
      <c r="H18" s="94">
        <v>0.16200000000000001</v>
      </c>
      <c r="I18" s="94">
        <v>1.0999999999999999E-2</v>
      </c>
      <c r="J18" s="94">
        <v>4.3999999999999997E-2</v>
      </c>
      <c r="K18" s="93"/>
    </row>
    <row r="19" spans="1:29">
      <c r="B19" s="91"/>
      <c r="K19" s="93"/>
    </row>
    <row r="20" spans="1:29">
      <c r="A20" s="93"/>
      <c r="E20" s="93"/>
      <c r="F20" s="93"/>
      <c r="G20" s="93"/>
      <c r="H20" s="93"/>
      <c r="I20" s="93"/>
      <c r="J20" s="93"/>
      <c r="K20" s="93"/>
      <c r="L20" s="93"/>
      <c r="M20" s="93"/>
      <c r="N20" s="93"/>
      <c r="U20" s="94"/>
      <c r="V20" s="94"/>
      <c r="W20" s="94"/>
      <c r="X20" s="94"/>
      <c r="Y20" s="94"/>
      <c r="Z20" s="94"/>
      <c r="AA20" s="94"/>
      <c r="AB20" s="94"/>
      <c r="AC20" s="94"/>
    </row>
    <row r="21" spans="1:29">
      <c r="A21" s="93"/>
      <c r="E21" s="93"/>
      <c r="F21" s="93"/>
      <c r="G21" s="93"/>
      <c r="H21" s="93"/>
      <c r="I21" s="93"/>
      <c r="J21" s="93"/>
      <c r="K21" s="93"/>
      <c r="L21" s="93"/>
      <c r="M21" s="93"/>
      <c r="N21" s="93"/>
      <c r="U21" s="94"/>
      <c r="V21" s="94"/>
      <c r="W21" s="94"/>
      <c r="X21" s="94"/>
      <c r="Y21" s="94"/>
      <c r="Z21" s="94"/>
      <c r="AA21" s="94"/>
      <c r="AB21" s="94"/>
      <c r="AC21" s="94"/>
    </row>
    <row r="22" spans="1:29">
      <c r="A22" s="93"/>
      <c r="E22" s="93"/>
      <c r="F22" s="93"/>
      <c r="G22" s="93"/>
      <c r="H22" s="93"/>
      <c r="I22" s="93"/>
      <c r="J22" s="93"/>
      <c r="K22" s="93"/>
      <c r="L22" s="93"/>
      <c r="M22" s="93"/>
      <c r="N22" s="93"/>
      <c r="U22" s="94"/>
      <c r="V22" s="94"/>
      <c r="W22" s="94"/>
      <c r="X22" s="94"/>
      <c r="Y22" s="94"/>
      <c r="Z22" s="94"/>
      <c r="AA22" s="94"/>
      <c r="AB22" s="94"/>
      <c r="AC22" s="94"/>
    </row>
    <row r="23" spans="1:29">
      <c r="A23" s="93"/>
      <c r="E23" s="93"/>
      <c r="F23" s="93"/>
      <c r="G23" s="93"/>
      <c r="H23" s="93"/>
      <c r="I23" s="93"/>
      <c r="J23" s="93"/>
      <c r="K23" s="93"/>
      <c r="L23" s="93"/>
      <c r="M23" s="93"/>
      <c r="N23" s="93"/>
      <c r="U23" s="94"/>
      <c r="V23" s="94"/>
      <c r="W23" s="94"/>
      <c r="X23" s="94"/>
      <c r="Y23" s="94"/>
      <c r="Z23" s="94"/>
      <c r="AA23" s="94"/>
      <c r="AB23" s="94"/>
      <c r="AC23" s="94"/>
    </row>
    <row r="24" spans="1:29">
      <c r="A24" s="93"/>
      <c r="E24" s="93"/>
      <c r="F24" s="93"/>
      <c r="G24" s="93"/>
      <c r="H24" s="93"/>
      <c r="I24" s="93"/>
      <c r="J24" s="93"/>
      <c r="K24" s="93"/>
      <c r="L24" s="93"/>
      <c r="M24" s="93"/>
      <c r="N24" s="93"/>
      <c r="U24" s="94"/>
      <c r="V24" s="94"/>
      <c r="W24" s="94"/>
      <c r="X24" s="94"/>
      <c r="Y24" s="94"/>
      <c r="Z24" s="94"/>
      <c r="AA24" s="94"/>
      <c r="AB24" s="94"/>
      <c r="AC24" s="94"/>
    </row>
    <row r="25" spans="1:29">
      <c r="A25" s="93"/>
      <c r="E25" s="93"/>
      <c r="F25" s="93"/>
      <c r="G25" s="93"/>
      <c r="H25" s="93"/>
      <c r="I25" s="93"/>
      <c r="J25" s="93"/>
      <c r="K25" s="93"/>
      <c r="L25" s="93"/>
      <c r="M25" s="93"/>
      <c r="N25" s="93"/>
    </row>
    <row r="26" spans="1:29">
      <c r="A26" s="93"/>
      <c r="E26" s="93"/>
      <c r="F26" s="93"/>
      <c r="G26" s="93"/>
      <c r="H26" s="93"/>
      <c r="I26" s="93"/>
      <c r="J26" s="93"/>
      <c r="K26" s="93"/>
      <c r="L26" s="93"/>
      <c r="M26" s="93"/>
      <c r="N26" s="93"/>
    </row>
    <row r="27" spans="1:29">
      <c r="A27" s="93"/>
      <c r="E27" s="93"/>
      <c r="F27" s="93"/>
      <c r="G27" s="93"/>
      <c r="H27" s="93"/>
      <c r="I27" s="93"/>
      <c r="J27" s="93"/>
      <c r="K27" s="93"/>
      <c r="L27" s="93"/>
      <c r="M27" s="93"/>
      <c r="N27" s="93"/>
    </row>
    <row r="28" spans="1:29">
      <c r="A28" s="93"/>
      <c r="E28" s="93"/>
      <c r="F28" s="93"/>
      <c r="G28" s="93"/>
      <c r="H28" s="93"/>
      <c r="I28" s="93"/>
      <c r="J28" s="93"/>
      <c r="K28" s="93"/>
      <c r="L28" s="93"/>
      <c r="M28" s="93"/>
      <c r="N28" s="93"/>
    </row>
    <row r="29" spans="1:29">
      <c r="A29" s="93"/>
      <c r="E29" s="93"/>
      <c r="F29" s="93"/>
      <c r="G29" s="93"/>
      <c r="H29" s="93"/>
      <c r="I29" s="93"/>
      <c r="J29" s="93"/>
      <c r="K29" s="93"/>
      <c r="L29" s="93"/>
      <c r="M29" s="93"/>
      <c r="N29" s="93"/>
    </row>
    <row r="30" spans="1:29">
      <c r="A30" s="93"/>
      <c r="E30" s="93"/>
      <c r="F30" s="93"/>
      <c r="G30" s="93"/>
      <c r="H30" s="93"/>
      <c r="I30" s="93"/>
      <c r="J30" s="93"/>
      <c r="K30" s="93"/>
      <c r="L30" s="93"/>
      <c r="M30" s="93"/>
      <c r="N30" s="93"/>
    </row>
    <row r="31" spans="1:29">
      <c r="A31" s="93"/>
      <c r="E31" s="93"/>
      <c r="F31" s="93"/>
      <c r="G31" s="93"/>
      <c r="H31" s="93"/>
      <c r="I31" s="93"/>
      <c r="J31" s="93"/>
      <c r="K31" s="93"/>
      <c r="L31" s="93"/>
      <c r="M31" s="93"/>
      <c r="N31" s="93"/>
    </row>
    <row r="32" spans="1:29">
      <c r="A32" s="93"/>
      <c r="E32" s="93"/>
      <c r="F32" s="93"/>
      <c r="G32" s="93"/>
      <c r="H32" s="93"/>
      <c r="I32" s="93"/>
      <c r="J32" s="93"/>
      <c r="K32" s="93"/>
      <c r="L32" s="93"/>
      <c r="M32" s="93"/>
      <c r="N32" s="93"/>
    </row>
    <row r="33" spans="1:14">
      <c r="A33" s="93"/>
      <c r="E33" s="93"/>
      <c r="F33" s="93"/>
      <c r="G33" s="93"/>
      <c r="H33" s="93"/>
      <c r="I33" s="93"/>
      <c r="J33" s="93"/>
      <c r="K33" s="93"/>
      <c r="L33" s="93"/>
      <c r="M33" s="93"/>
      <c r="N33" s="93"/>
    </row>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BDD1-1F6A-4101-8394-6F6C3F9AB203}">
  <dimension ref="A1:J24"/>
  <sheetViews>
    <sheetView zoomScaleNormal="100" workbookViewId="0">
      <selection activeCell="A15" sqref="A15"/>
    </sheetView>
  </sheetViews>
  <sheetFormatPr defaultRowHeight="15"/>
  <cols>
    <col min="1" max="1" width="10.7109375" bestFit="1" customWidth="1"/>
    <col min="2" max="2" width="8.7109375" customWidth="1"/>
    <col min="5" max="5" width="7.85546875" customWidth="1"/>
    <col min="10" max="10" width="10.7109375" bestFit="1" customWidth="1"/>
  </cols>
  <sheetData>
    <row r="1" spans="1:8" ht="15.75">
      <c r="A1" s="63" t="s">
        <v>1186</v>
      </c>
      <c r="B1" s="63" t="s">
        <v>1187</v>
      </c>
    </row>
    <row r="4" spans="1:8">
      <c r="C4" s="255" t="s">
        <v>1188</v>
      </c>
      <c r="D4" s="255"/>
      <c r="E4" s="255"/>
      <c r="F4" s="255" t="s">
        <v>1189</v>
      </c>
      <c r="G4" s="255"/>
      <c r="H4" s="255"/>
    </row>
    <row r="5" spans="1:8">
      <c r="C5">
        <v>2014</v>
      </c>
      <c r="D5">
        <v>2018</v>
      </c>
      <c r="E5">
        <v>2022</v>
      </c>
      <c r="F5">
        <v>2014</v>
      </c>
      <c r="G5">
        <v>2018</v>
      </c>
      <c r="H5">
        <v>2022</v>
      </c>
    </row>
    <row r="6" spans="1:8">
      <c r="B6" t="s">
        <v>225</v>
      </c>
      <c r="C6" s="30">
        <v>0.08</v>
      </c>
      <c r="D6" s="30">
        <v>0.09</v>
      </c>
      <c r="E6" s="30">
        <v>0.1</v>
      </c>
      <c r="F6" s="30">
        <v>0.21</v>
      </c>
      <c r="G6" s="30">
        <v>0.22</v>
      </c>
      <c r="H6" s="30">
        <v>0.22</v>
      </c>
    </row>
    <row r="7" spans="1:8">
      <c r="B7" t="s">
        <v>6</v>
      </c>
      <c r="C7" s="30">
        <v>0.09</v>
      </c>
      <c r="D7" s="30">
        <v>0.09</v>
      </c>
      <c r="E7" s="30">
        <v>0.13</v>
      </c>
      <c r="F7" s="30">
        <v>0.3</v>
      </c>
      <c r="G7" s="30">
        <v>0.3</v>
      </c>
      <c r="H7" s="30">
        <v>0.28000000000000003</v>
      </c>
    </row>
    <row r="8" spans="1:8">
      <c r="B8" t="s">
        <v>7</v>
      </c>
      <c r="C8" s="30">
        <v>0.08</v>
      </c>
      <c r="D8" s="30">
        <v>0.1</v>
      </c>
      <c r="E8" s="30">
        <v>0.1</v>
      </c>
      <c r="F8" s="30">
        <v>0.28000000000000003</v>
      </c>
      <c r="G8" s="30">
        <v>0.28999999999999998</v>
      </c>
      <c r="H8" s="30">
        <v>0.27</v>
      </c>
    </row>
    <row r="9" spans="1:8">
      <c r="B9" t="s">
        <v>8</v>
      </c>
      <c r="C9" s="30">
        <v>0.08</v>
      </c>
      <c r="D9" s="30">
        <v>0.09</v>
      </c>
      <c r="E9" s="30">
        <v>0.08</v>
      </c>
      <c r="F9" s="30">
        <v>0.3</v>
      </c>
      <c r="G9" s="30">
        <v>0.28000000000000003</v>
      </c>
      <c r="H9" s="30">
        <v>0.27</v>
      </c>
    </row>
    <row r="10" spans="1:8">
      <c r="B10" t="s">
        <v>25</v>
      </c>
      <c r="C10" s="30">
        <v>0.08</v>
      </c>
      <c r="D10" s="30">
        <v>0.09</v>
      </c>
      <c r="E10" s="30">
        <v>0.11</v>
      </c>
      <c r="F10" s="30">
        <v>0.23</v>
      </c>
      <c r="G10" s="30">
        <v>0.24</v>
      </c>
      <c r="H10" s="30">
        <v>0.24</v>
      </c>
    </row>
    <row r="13" spans="1:8">
      <c r="C13" s="62"/>
      <c r="D13" s="62"/>
      <c r="E13" s="62"/>
      <c r="F13" s="62"/>
      <c r="G13" s="62"/>
    </row>
    <row r="14" spans="1:8">
      <c r="C14" s="62"/>
      <c r="D14" s="62"/>
      <c r="E14" s="62"/>
      <c r="F14" s="62"/>
      <c r="G14" s="62"/>
    </row>
    <row r="23" spans="10:10">
      <c r="J23" t="s">
        <v>1190</v>
      </c>
    </row>
    <row r="24" spans="10:10">
      <c r="J24" t="s">
        <v>1191</v>
      </c>
    </row>
  </sheetData>
  <mergeCells count="2">
    <mergeCell ref="C4:E4"/>
    <mergeCell ref="F4:H4"/>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9170-925B-4440-A5BC-9F56B7665D8D}">
  <dimension ref="A1:M20"/>
  <sheetViews>
    <sheetView zoomScaleNormal="100" workbookViewId="0">
      <selection activeCell="B29" sqref="B29"/>
    </sheetView>
  </sheetViews>
  <sheetFormatPr defaultRowHeight="15"/>
  <cols>
    <col min="1" max="1" width="10.5703125" bestFit="1" customWidth="1"/>
    <col min="2" max="10" width="10.140625" customWidth="1"/>
    <col min="12" max="12" width="55.85546875" bestFit="1" customWidth="1"/>
  </cols>
  <sheetData>
    <row r="1" spans="1:13" ht="15.75">
      <c r="A1" s="63" t="s">
        <v>1192</v>
      </c>
      <c r="B1" s="63" t="s">
        <v>1193</v>
      </c>
    </row>
    <row r="5" spans="1:13">
      <c r="L5" t="s">
        <v>1194</v>
      </c>
      <c r="M5" s="30">
        <v>0.57179391217564868</v>
      </c>
    </row>
    <row r="6" spans="1:13">
      <c r="L6" s="65" t="s">
        <v>1195</v>
      </c>
      <c r="M6" s="30">
        <v>0.53418163672654695</v>
      </c>
    </row>
    <row r="7" spans="1:13">
      <c r="L7" s="65" t="s">
        <v>1196</v>
      </c>
      <c r="M7" s="30">
        <v>0.43893463073852296</v>
      </c>
    </row>
    <row r="8" spans="1:13">
      <c r="L8" t="s">
        <v>1197</v>
      </c>
      <c r="M8" s="30">
        <v>0.437000998003992</v>
      </c>
    </row>
    <row r="9" spans="1:13">
      <c r="L9" t="s">
        <v>1198</v>
      </c>
      <c r="M9" s="30">
        <v>0.38023952095808383</v>
      </c>
    </row>
    <row r="10" spans="1:13">
      <c r="L10" t="s">
        <v>1199</v>
      </c>
      <c r="M10" s="30">
        <v>0.32416417165668665</v>
      </c>
    </row>
    <row r="11" spans="1:13">
      <c r="L11" s="65" t="s">
        <v>1200</v>
      </c>
      <c r="M11" s="30">
        <v>0.22742015968063872</v>
      </c>
    </row>
    <row r="12" spans="1:13">
      <c r="L12" t="s">
        <v>1201</v>
      </c>
      <c r="M12" s="30">
        <v>0.19548403193612773</v>
      </c>
    </row>
    <row r="13" spans="1:13">
      <c r="L13" t="s">
        <v>1202</v>
      </c>
      <c r="M13" s="30">
        <v>0.17072105788423153</v>
      </c>
    </row>
    <row r="14" spans="1:13">
      <c r="M14" s="8">
        <v>48096</v>
      </c>
    </row>
    <row r="15" spans="1:13">
      <c r="L15" s="8"/>
    </row>
    <row r="19" spans="2:2">
      <c r="B19" t="s">
        <v>1190</v>
      </c>
    </row>
    <row r="20" spans="2:2">
      <c r="B20" t="s">
        <v>1203</v>
      </c>
    </row>
  </sheetData>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2E3DA-23B6-4444-A656-C3AED525E1CD}">
  <dimension ref="A1:I22"/>
  <sheetViews>
    <sheetView zoomScaleNormal="100" workbookViewId="0">
      <selection activeCell="A18" sqref="A18"/>
    </sheetView>
  </sheetViews>
  <sheetFormatPr defaultRowHeight="15"/>
  <cols>
    <col min="1" max="1" width="51.7109375" bestFit="1" customWidth="1"/>
  </cols>
  <sheetData>
    <row r="1" spans="1:6" ht="15.75">
      <c r="A1" s="63" t="s">
        <v>1204</v>
      </c>
    </row>
    <row r="2" spans="1:6">
      <c r="B2" t="s">
        <v>192</v>
      </c>
      <c r="C2" t="s">
        <v>193</v>
      </c>
      <c r="D2" t="s">
        <v>194</v>
      </c>
      <c r="E2" t="s">
        <v>24</v>
      </c>
      <c r="F2" t="s">
        <v>208</v>
      </c>
    </row>
    <row r="3" spans="1:6" ht="30">
      <c r="A3" s="65" t="s">
        <v>1205</v>
      </c>
      <c r="B3" s="30">
        <v>0.48954541606704477</v>
      </c>
      <c r="C3" s="30">
        <v>0.62264833574529665</v>
      </c>
      <c r="D3" s="30">
        <v>0.69693251533742329</v>
      </c>
      <c r="E3" s="30">
        <v>0.76875000000000004</v>
      </c>
      <c r="F3" s="30">
        <v>0.53418163672654695</v>
      </c>
    </row>
    <row r="4" spans="1:6">
      <c r="A4" t="s">
        <v>1195</v>
      </c>
      <c r="B4" s="30">
        <v>0.39143316685008039</v>
      </c>
      <c r="C4" s="30">
        <v>0.54341534008683068</v>
      </c>
      <c r="D4" s="30">
        <v>0.6110429447852761</v>
      </c>
      <c r="E4" s="30">
        <v>0.64375000000000004</v>
      </c>
      <c r="F4" s="30">
        <v>0.43893463073852296</v>
      </c>
    </row>
    <row r="5" spans="1:6">
      <c r="A5" t="s">
        <v>1206</v>
      </c>
      <c r="B5" s="30">
        <v>0.42656395496486921</v>
      </c>
      <c r="C5" s="30">
        <v>0.48697539797395079</v>
      </c>
      <c r="D5" s="30">
        <v>0.43803680981595094</v>
      </c>
      <c r="E5" s="30">
        <v>0.4140625</v>
      </c>
      <c r="F5" s="30">
        <v>0.437000998003992</v>
      </c>
    </row>
    <row r="6" spans="1:6">
      <c r="A6" t="s">
        <v>1197</v>
      </c>
      <c r="B6" s="30">
        <v>0.37289426902564971</v>
      </c>
      <c r="C6" s="30">
        <v>0.4106367583212735</v>
      </c>
      <c r="D6" s="30">
        <v>0.4</v>
      </c>
      <c r="E6" s="30">
        <v>0.35781249999999998</v>
      </c>
      <c r="F6" s="30">
        <v>0.38023952095808383</v>
      </c>
    </row>
    <row r="7" spans="1:6" ht="30">
      <c r="A7" s="65" t="s">
        <v>1207</v>
      </c>
      <c r="B7" s="30">
        <v>0.31101329044273257</v>
      </c>
      <c r="C7" s="30">
        <v>0.375904486251809</v>
      </c>
      <c r="D7" s="30">
        <v>0.3521472392638037</v>
      </c>
      <c r="E7" s="30">
        <v>0.30625000000000002</v>
      </c>
      <c r="F7" s="30">
        <v>0.32416417165668665</v>
      </c>
    </row>
    <row r="8" spans="1:6" ht="30">
      <c r="A8" s="65" t="s">
        <v>1208</v>
      </c>
      <c r="B8" s="30">
        <v>0.21010750867688141</v>
      </c>
      <c r="C8" s="30">
        <v>0.26917510853835019</v>
      </c>
      <c r="D8" s="30">
        <v>0.27607361963190186</v>
      </c>
      <c r="E8" s="30">
        <v>0.30625000000000002</v>
      </c>
      <c r="F8" s="30">
        <v>0.22742015968063872</v>
      </c>
    </row>
    <row r="9" spans="1:6" ht="30">
      <c r="A9" s="65" t="s">
        <v>1209</v>
      </c>
      <c r="B9" s="30">
        <v>0.18488106323541861</v>
      </c>
      <c r="C9" s="30">
        <v>0.20911722141823444</v>
      </c>
      <c r="D9" s="30">
        <v>0.24785276073619633</v>
      </c>
      <c r="E9" s="30">
        <v>0.265625</v>
      </c>
      <c r="F9" s="30">
        <v>0.19548403193612773</v>
      </c>
    </row>
    <row r="10" spans="1:6">
      <c r="A10" t="s">
        <v>1201</v>
      </c>
      <c r="B10" s="30">
        <v>0.18555828324726995</v>
      </c>
      <c r="C10" s="30">
        <v>0.15195369030390737</v>
      </c>
      <c r="D10" s="30">
        <v>0.10184049079754601</v>
      </c>
      <c r="E10" s="30">
        <v>6.5625000000000003E-2</v>
      </c>
      <c r="F10" s="30">
        <v>0.17072105788423153</v>
      </c>
    </row>
    <row r="11" spans="1:6">
      <c r="A11" t="s">
        <v>412</v>
      </c>
      <c r="B11" s="30">
        <v>0.54177600948108018</v>
      </c>
      <c r="C11" s="30">
        <v>0.63024602026049203</v>
      </c>
      <c r="D11" s="30">
        <v>0.66625766871165648</v>
      </c>
      <c r="E11" s="30">
        <v>0.75468749999999996</v>
      </c>
      <c r="F11" s="30">
        <v>0.57179391217564868</v>
      </c>
    </row>
    <row r="21" spans="9:9">
      <c r="I21" t="s">
        <v>1190</v>
      </c>
    </row>
    <row r="22" spans="9:9">
      <c r="I22" t="s">
        <v>1203</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29462-01B1-4BF1-8435-479822BE91C9}">
  <dimension ref="A1:K72"/>
  <sheetViews>
    <sheetView workbookViewId="0">
      <selection activeCell="A4" sqref="A4"/>
    </sheetView>
  </sheetViews>
  <sheetFormatPr defaultRowHeight="15"/>
  <cols>
    <col min="1" max="1" width="9.5703125" bestFit="1" customWidth="1"/>
    <col min="2" max="2" width="41.28515625" bestFit="1" customWidth="1"/>
    <col min="8" max="9" width="5.28515625" customWidth="1"/>
  </cols>
  <sheetData>
    <row r="1" spans="1:9" ht="13.9" customHeight="1">
      <c r="A1" s="112" t="s">
        <v>145</v>
      </c>
      <c r="B1" s="63" t="s">
        <v>146</v>
      </c>
    </row>
    <row r="2" spans="1:9" ht="14.45" customHeight="1"/>
    <row r="3" spans="1:9">
      <c r="C3" s="62" t="s">
        <v>147</v>
      </c>
      <c r="D3" s="62" t="s">
        <v>148</v>
      </c>
      <c r="E3" s="62" t="s">
        <v>149</v>
      </c>
      <c r="F3" s="62" t="s">
        <v>141</v>
      </c>
      <c r="G3" s="62" t="s">
        <v>150</v>
      </c>
      <c r="H3" s="62"/>
      <c r="I3" s="62"/>
    </row>
    <row r="4" spans="1:9">
      <c r="B4" s="99" t="s">
        <v>88</v>
      </c>
      <c r="C4" s="30">
        <v>0.13407821229050279</v>
      </c>
      <c r="D4" s="30">
        <v>5.5865921787709494E-2</v>
      </c>
      <c r="E4" s="30">
        <v>0.13966480446927373</v>
      </c>
      <c r="F4" s="30">
        <v>0.67039106145251393</v>
      </c>
      <c r="G4" s="30">
        <v>1</v>
      </c>
      <c r="H4" s="30"/>
      <c r="I4" s="30"/>
    </row>
    <row r="5" spans="1:9">
      <c r="B5" s="107" t="s">
        <v>124</v>
      </c>
      <c r="C5" s="30">
        <v>0.24630541871921183</v>
      </c>
      <c r="D5" s="30">
        <v>8.1280788177339899E-2</v>
      </c>
      <c r="E5" s="30">
        <v>0.17980295566502463</v>
      </c>
      <c r="F5" s="30">
        <v>0.49261083743842365</v>
      </c>
      <c r="G5" s="30">
        <v>1</v>
      </c>
      <c r="H5" s="30"/>
      <c r="I5" s="30"/>
    </row>
    <row r="6" spans="1:9">
      <c r="B6" s="99" t="s">
        <v>90</v>
      </c>
      <c r="C6" s="30">
        <v>0.15246636771300448</v>
      </c>
      <c r="D6" s="30">
        <v>9.417040358744394E-2</v>
      </c>
      <c r="E6" s="30">
        <v>0.21524663677130046</v>
      </c>
      <c r="F6" s="30">
        <v>0.53811659192825112</v>
      </c>
      <c r="G6" s="30">
        <v>1</v>
      </c>
      <c r="H6" s="30"/>
      <c r="I6" s="30"/>
    </row>
    <row r="7" spans="1:9">
      <c r="B7" s="107" t="s">
        <v>125</v>
      </c>
      <c r="C7" s="30">
        <v>0.22012578616352202</v>
      </c>
      <c r="D7" s="30">
        <v>0.15094339622641509</v>
      </c>
      <c r="E7" s="30">
        <v>0.22012578616352202</v>
      </c>
      <c r="F7" s="30">
        <v>0.4088050314465409</v>
      </c>
      <c r="G7" s="30">
        <v>1</v>
      </c>
      <c r="H7" s="30"/>
      <c r="I7" s="30"/>
    </row>
    <row r="8" spans="1:9">
      <c r="B8" s="99" t="s">
        <v>92</v>
      </c>
      <c r="C8" s="30">
        <v>0.12857142857142856</v>
      </c>
      <c r="D8" s="30">
        <v>9.285714285714286E-2</v>
      </c>
      <c r="E8" s="30">
        <v>0.5357142857142857</v>
      </c>
      <c r="F8" s="30">
        <v>0.24285714285714285</v>
      </c>
      <c r="G8" s="30">
        <v>1</v>
      </c>
      <c r="H8" s="30"/>
      <c r="I8" s="30"/>
    </row>
    <row r="9" spans="1:9">
      <c r="B9" s="99" t="s">
        <v>93</v>
      </c>
      <c r="C9" s="30">
        <v>0.18664047151277013</v>
      </c>
      <c r="D9" s="30">
        <v>0.10805500982318271</v>
      </c>
      <c r="E9" s="30">
        <v>9.6267190569744601E-2</v>
      </c>
      <c r="F9" s="30">
        <v>0.60903732809430255</v>
      </c>
      <c r="G9" s="30">
        <v>1</v>
      </c>
      <c r="H9" s="30"/>
      <c r="I9" s="30"/>
    </row>
    <row r="10" spans="1:9">
      <c r="B10" s="99" t="s">
        <v>94</v>
      </c>
      <c r="C10" s="30">
        <v>0.12182741116751269</v>
      </c>
      <c r="D10" s="30">
        <v>7.6142131979695438E-2</v>
      </c>
      <c r="E10" s="30">
        <v>0.10152284263959391</v>
      </c>
      <c r="F10" s="30">
        <v>0.70050761421319796</v>
      </c>
      <c r="G10" s="30">
        <v>1</v>
      </c>
      <c r="H10" s="30"/>
      <c r="I10" s="30"/>
    </row>
    <row r="11" spans="1:9">
      <c r="B11" s="99" t="s">
        <v>126</v>
      </c>
      <c r="C11" s="30">
        <v>0.12744265080713679</v>
      </c>
      <c r="D11" s="30">
        <v>2.2939677145284623E-2</v>
      </c>
      <c r="E11" s="30">
        <v>0.13593882752761258</v>
      </c>
      <c r="F11" s="30">
        <v>0.71367884451996599</v>
      </c>
      <c r="G11" s="30">
        <v>1</v>
      </c>
      <c r="H11" s="30"/>
      <c r="I11" s="30"/>
    </row>
    <row r="12" spans="1:9">
      <c r="B12" s="99" t="s">
        <v>96</v>
      </c>
      <c r="C12" s="30">
        <v>9.8639455782312924E-2</v>
      </c>
      <c r="D12" s="30">
        <v>7.3696145124716547E-2</v>
      </c>
      <c r="E12" s="30">
        <v>0.11337868480725624</v>
      </c>
      <c r="F12" s="30">
        <v>0.7142857142857143</v>
      </c>
      <c r="G12" s="30">
        <v>1</v>
      </c>
      <c r="H12" s="30"/>
      <c r="I12" s="30"/>
    </row>
    <row r="13" spans="1:9">
      <c r="B13" s="99" t="s">
        <v>127</v>
      </c>
      <c r="C13" s="30">
        <v>0.34688156972669937</v>
      </c>
      <c r="D13" s="30">
        <v>0.30833917309039943</v>
      </c>
      <c r="E13" s="30">
        <v>2.5928521373510861E-2</v>
      </c>
      <c r="F13" s="30">
        <v>0.31885073580939033</v>
      </c>
      <c r="G13" s="30">
        <v>1</v>
      </c>
      <c r="H13" s="30"/>
      <c r="I13" s="30"/>
    </row>
    <row r="14" spans="1:9">
      <c r="B14" s="99" t="s">
        <v>128</v>
      </c>
      <c r="C14" s="30">
        <v>0.32605151613955002</v>
      </c>
      <c r="D14" s="30">
        <v>0.21193348549070753</v>
      </c>
      <c r="E14" s="30">
        <v>5.542875774372351E-3</v>
      </c>
      <c r="F14" s="30">
        <v>0.45647212259537007</v>
      </c>
      <c r="G14" s="30">
        <v>1</v>
      </c>
      <c r="H14" s="30"/>
      <c r="I14" s="30"/>
    </row>
    <row r="15" spans="1:9">
      <c r="B15" s="99" t="s">
        <v>99</v>
      </c>
      <c r="C15" s="30">
        <v>0.22831050228310501</v>
      </c>
      <c r="D15" s="30">
        <v>0.1095890410958904</v>
      </c>
      <c r="E15" s="30">
        <v>0.11415525114155251</v>
      </c>
      <c r="F15" s="30">
        <v>0.54794520547945202</v>
      </c>
      <c r="G15" s="30">
        <v>1</v>
      </c>
      <c r="H15" s="30"/>
      <c r="I15" s="30"/>
    </row>
    <row r="16" spans="1:9">
      <c r="B16" s="99" t="s">
        <v>129</v>
      </c>
      <c r="C16" s="30">
        <v>0.52742616033755274</v>
      </c>
      <c r="D16" s="30">
        <v>0.25316455696202533</v>
      </c>
      <c r="E16" s="30">
        <v>4.360056258790436E-2</v>
      </c>
      <c r="F16" s="30">
        <v>0.17580872011251758</v>
      </c>
      <c r="G16" s="30">
        <v>1</v>
      </c>
      <c r="H16" s="30"/>
      <c r="I16" s="30"/>
    </row>
    <row r="17" spans="2:11">
      <c r="B17" s="99" t="s">
        <v>130</v>
      </c>
      <c r="C17" s="30">
        <v>0.15717092337917485</v>
      </c>
      <c r="D17" s="30">
        <v>9.6267190569744601E-2</v>
      </c>
      <c r="E17" s="30">
        <v>0.14734774066797643</v>
      </c>
      <c r="F17" s="30">
        <v>0.59921414538310414</v>
      </c>
      <c r="G17" s="30">
        <v>1</v>
      </c>
      <c r="H17" s="30"/>
      <c r="I17" s="30"/>
    </row>
    <row r="18" spans="2:11">
      <c r="B18" s="99" t="s">
        <v>131</v>
      </c>
      <c r="C18" s="30">
        <v>0.26265822784810128</v>
      </c>
      <c r="D18" s="30">
        <v>0.11708860759493671</v>
      </c>
      <c r="E18" s="30">
        <v>0.27215189873417722</v>
      </c>
      <c r="F18" s="30">
        <v>0.34810126582278483</v>
      </c>
      <c r="G18" s="30">
        <v>1</v>
      </c>
      <c r="H18" s="30"/>
      <c r="I18" s="30"/>
    </row>
    <row r="19" spans="2:11">
      <c r="B19" s="99" t="s">
        <v>132</v>
      </c>
      <c r="C19" s="30">
        <v>0.24561403508771928</v>
      </c>
      <c r="D19" s="30">
        <v>0.12280701754385964</v>
      </c>
      <c r="E19" s="30">
        <v>0.11403508771929824</v>
      </c>
      <c r="F19" s="30">
        <v>0.51754385964912286</v>
      </c>
      <c r="G19" s="30">
        <v>1</v>
      </c>
      <c r="H19" s="30"/>
      <c r="I19" s="30"/>
    </row>
    <row r="20" spans="2:11">
      <c r="B20" s="99" t="s">
        <v>133</v>
      </c>
      <c r="C20" s="30">
        <v>0.14367816091954022</v>
      </c>
      <c r="D20" s="30">
        <v>5.1724137931034482E-2</v>
      </c>
      <c r="E20" s="30">
        <v>0.11494252873563218</v>
      </c>
      <c r="F20" s="30">
        <v>0.68965517241379315</v>
      </c>
      <c r="G20" s="30">
        <v>1</v>
      </c>
      <c r="H20" s="30"/>
      <c r="I20" s="30"/>
    </row>
    <row r="21" spans="2:11">
      <c r="B21" s="99" t="s">
        <v>105</v>
      </c>
      <c r="C21" s="30">
        <v>0.13294797687861271</v>
      </c>
      <c r="D21" s="30">
        <v>0.16763005780346821</v>
      </c>
      <c r="E21" s="30">
        <v>0.4913294797687861</v>
      </c>
      <c r="F21" s="30">
        <v>0.20809248554913296</v>
      </c>
      <c r="G21" s="30">
        <v>1</v>
      </c>
      <c r="H21" s="30"/>
      <c r="I21" s="30"/>
    </row>
    <row r="22" spans="2:11">
      <c r="B22" s="99" t="s">
        <v>106</v>
      </c>
      <c r="C22" s="30">
        <v>0.19764112353422417</v>
      </c>
      <c r="D22" s="30">
        <v>0.10814698663757841</v>
      </c>
      <c r="E22" s="30">
        <v>0.16987319334605944</v>
      </c>
      <c r="F22" s="30">
        <v>0.52433869648213793</v>
      </c>
      <c r="G22" s="30">
        <v>1</v>
      </c>
      <c r="H22" s="30"/>
      <c r="I22" s="30"/>
    </row>
    <row r="24" spans="2:11">
      <c r="B24" s="99" t="s">
        <v>134</v>
      </c>
    </row>
    <row r="26" spans="2:11">
      <c r="B26" t="s">
        <v>26</v>
      </c>
      <c r="C26" t="s">
        <v>109</v>
      </c>
    </row>
    <row r="27" spans="2:11">
      <c r="C27" s="64" t="s">
        <v>30</v>
      </c>
    </row>
    <row r="28" spans="2:11">
      <c r="B28" t="s">
        <v>45</v>
      </c>
      <c r="C28" t="s">
        <v>151</v>
      </c>
      <c r="J28" s="106" t="s">
        <v>26</v>
      </c>
      <c r="K28" t="s">
        <v>115</v>
      </c>
    </row>
    <row r="29" spans="2:11">
      <c r="J29" s="106" t="s">
        <v>51</v>
      </c>
      <c r="K29" t="s">
        <v>152</v>
      </c>
    </row>
    <row r="47" ht="14.45" customHeight="1"/>
    <row r="48" ht="14.45" customHeight="1"/>
    <row r="49" spans="1:2" ht="14.45" customHeight="1"/>
    <row r="50" spans="1:2">
      <c r="A50" t="s">
        <v>26</v>
      </c>
      <c r="B50" t="s">
        <v>115</v>
      </c>
    </row>
    <row r="51" spans="1:2" ht="14.45" customHeight="1"/>
    <row r="53" spans="1:2" ht="14.45" customHeight="1"/>
    <row r="54" spans="1:2" ht="14.45" customHeight="1"/>
    <row r="55" spans="1:2" ht="14.45" customHeight="1"/>
    <row r="56" spans="1:2" ht="14.45" customHeight="1"/>
    <row r="57" spans="1:2" ht="14.45" customHeight="1"/>
    <row r="58" spans="1:2" ht="14.45" customHeight="1"/>
    <row r="59" spans="1:2" ht="14.45" customHeight="1"/>
    <row r="61" spans="1:2" ht="14.45" customHeight="1"/>
    <row r="63" spans="1:2" ht="14.45" customHeight="1"/>
    <row r="64" spans="1:2" ht="14.45" customHeight="1"/>
    <row r="66" ht="14.45" customHeight="1"/>
    <row r="67" ht="14.45" customHeight="1"/>
    <row r="69" ht="14.45" customHeight="1"/>
    <row r="70" ht="14.45" customHeight="1"/>
    <row r="71" ht="14.45" customHeight="1"/>
    <row r="72" ht="14.45" customHeight="1"/>
  </sheetData>
  <hyperlinks>
    <hyperlink ref="C27" r:id="rId1" xr:uid="{9FDD73B5-B5C5-471A-96F0-7A8269C7D067}"/>
  </hyperlinks>
  <pageMargins left="0.75" right="0.75" top="1" bottom="1" header="0.5" footer="0.5"/>
  <pageSetup orientation="portrait"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213DA-3384-4B61-8116-C12959306243}">
  <dimension ref="A1:I25"/>
  <sheetViews>
    <sheetView zoomScaleNormal="100" workbookViewId="0">
      <selection activeCell="D41" sqref="D41"/>
    </sheetView>
  </sheetViews>
  <sheetFormatPr defaultRowHeight="15"/>
  <cols>
    <col min="1" max="1" width="19.140625" customWidth="1"/>
  </cols>
  <sheetData>
    <row r="1" spans="1:6" ht="15.75">
      <c r="A1" s="63" t="s">
        <v>1210</v>
      </c>
    </row>
    <row r="4" spans="1:6">
      <c r="C4" t="s">
        <v>1211</v>
      </c>
      <c r="D4" t="s">
        <v>1212</v>
      </c>
      <c r="E4" t="s">
        <v>1213</v>
      </c>
      <c r="F4" t="s">
        <v>425</v>
      </c>
    </row>
    <row r="5" spans="1:6" ht="28.9" customHeight="1">
      <c r="A5" s="264" t="s">
        <v>1214</v>
      </c>
      <c r="B5" t="s">
        <v>83</v>
      </c>
      <c r="C5">
        <v>0</v>
      </c>
      <c r="D5">
        <v>0</v>
      </c>
      <c r="E5">
        <v>0</v>
      </c>
      <c r="F5">
        <v>0</v>
      </c>
    </row>
    <row r="6" spans="1:6">
      <c r="A6" s="264"/>
      <c r="B6">
        <v>2014</v>
      </c>
      <c r="C6" s="30">
        <v>0.11</v>
      </c>
      <c r="D6" s="30">
        <v>0.53</v>
      </c>
      <c r="E6" s="30">
        <v>0.14000000000000001</v>
      </c>
      <c r="F6" s="30">
        <v>0.23</v>
      </c>
    </row>
    <row r="7" spans="1:6">
      <c r="A7" s="264"/>
      <c r="B7">
        <v>2018</v>
      </c>
      <c r="C7" s="30">
        <v>7.0000000000000007E-2</v>
      </c>
      <c r="D7" s="30">
        <v>0.59</v>
      </c>
      <c r="E7" s="30">
        <v>0.14000000000000001</v>
      </c>
      <c r="F7" s="30">
        <v>0.2</v>
      </c>
    </row>
    <row r="8" spans="1:6">
      <c r="A8" s="264"/>
      <c r="B8">
        <v>2022</v>
      </c>
      <c r="C8" s="30">
        <v>0.05</v>
      </c>
      <c r="D8" s="30">
        <v>0.59</v>
      </c>
      <c r="E8" s="30">
        <v>0.14000000000000001</v>
      </c>
      <c r="F8" s="30">
        <v>0.22</v>
      </c>
    </row>
    <row r="9" spans="1:6">
      <c r="A9" s="264"/>
      <c r="B9" t="s">
        <v>83</v>
      </c>
      <c r="C9">
        <v>0</v>
      </c>
      <c r="D9">
        <v>0</v>
      </c>
      <c r="E9">
        <v>0</v>
      </c>
      <c r="F9">
        <v>0</v>
      </c>
    </row>
    <row r="10" spans="1:6">
      <c r="A10" s="255" t="s">
        <v>1215</v>
      </c>
      <c r="B10" t="s">
        <v>83</v>
      </c>
      <c r="C10">
        <v>0</v>
      </c>
      <c r="D10">
        <v>0</v>
      </c>
      <c r="E10">
        <v>0</v>
      </c>
      <c r="F10">
        <v>0</v>
      </c>
    </row>
    <row r="11" spans="1:6">
      <c r="A11" s="255"/>
      <c r="B11">
        <v>2014</v>
      </c>
      <c r="C11" s="30">
        <v>0.05</v>
      </c>
      <c r="D11" s="30">
        <v>0.34</v>
      </c>
      <c r="E11" s="30">
        <v>0.38</v>
      </c>
      <c r="F11" s="30">
        <v>0.23</v>
      </c>
    </row>
    <row r="12" spans="1:6">
      <c r="A12" s="255"/>
      <c r="B12">
        <v>2018</v>
      </c>
      <c r="C12" s="30">
        <v>7.0000000000000007E-2</v>
      </c>
      <c r="D12" s="30">
        <v>0.57999999999999996</v>
      </c>
      <c r="E12" s="30">
        <v>0.14000000000000001</v>
      </c>
      <c r="F12" s="30">
        <v>0.2</v>
      </c>
    </row>
    <row r="13" spans="1:6">
      <c r="A13" s="255"/>
      <c r="B13">
        <v>2022</v>
      </c>
      <c r="C13" s="30">
        <v>0.02</v>
      </c>
      <c r="D13" s="30">
        <v>0.25</v>
      </c>
      <c r="E13" s="30">
        <v>0.5</v>
      </c>
      <c r="F13" s="30">
        <v>0.22</v>
      </c>
    </row>
    <row r="14" spans="1:6">
      <c r="A14" s="255"/>
      <c r="B14" t="s">
        <v>83</v>
      </c>
      <c r="C14">
        <v>0</v>
      </c>
      <c r="D14">
        <v>0</v>
      </c>
      <c r="E14">
        <v>0</v>
      </c>
      <c r="F14">
        <v>0</v>
      </c>
    </row>
    <row r="15" spans="1:6">
      <c r="A15" s="255" t="s">
        <v>1216</v>
      </c>
      <c r="B15" t="s">
        <v>83</v>
      </c>
      <c r="C15">
        <v>0</v>
      </c>
      <c r="D15">
        <v>0</v>
      </c>
      <c r="E15">
        <v>0</v>
      </c>
      <c r="F15">
        <v>0</v>
      </c>
    </row>
    <row r="16" spans="1:6">
      <c r="A16" s="255"/>
      <c r="B16">
        <v>2014</v>
      </c>
      <c r="C16" s="30">
        <v>0.04</v>
      </c>
      <c r="D16" s="30">
        <v>0.49</v>
      </c>
      <c r="E16" s="30">
        <v>0.28000000000000003</v>
      </c>
      <c r="F16" s="30">
        <v>0.18</v>
      </c>
    </row>
    <row r="17" spans="1:9">
      <c r="A17" s="255"/>
      <c r="B17">
        <v>2018</v>
      </c>
      <c r="C17" s="30">
        <v>0.04</v>
      </c>
      <c r="D17" s="30">
        <v>0.57999999999999996</v>
      </c>
      <c r="E17" s="30">
        <v>0.22</v>
      </c>
      <c r="F17" s="30">
        <v>0.16</v>
      </c>
    </row>
    <row r="18" spans="1:9">
      <c r="A18" s="255"/>
      <c r="B18">
        <v>2022</v>
      </c>
      <c r="C18" s="30">
        <v>0.01</v>
      </c>
      <c r="D18" s="30">
        <v>0.41</v>
      </c>
      <c r="E18" s="30">
        <v>0.39</v>
      </c>
      <c r="F18" s="30">
        <v>0.18</v>
      </c>
    </row>
    <row r="19" spans="1:9">
      <c r="A19" s="255"/>
      <c r="B19" t="s">
        <v>83</v>
      </c>
      <c r="C19">
        <v>0</v>
      </c>
      <c r="D19">
        <v>0</v>
      </c>
      <c r="E19">
        <v>0</v>
      </c>
      <c r="F19">
        <v>0</v>
      </c>
    </row>
    <row r="20" spans="1:9" ht="43.15" customHeight="1">
      <c r="A20" s="264" t="s">
        <v>1217</v>
      </c>
      <c r="B20" t="s">
        <v>83</v>
      </c>
      <c r="C20">
        <v>0</v>
      </c>
      <c r="D20">
        <v>0</v>
      </c>
      <c r="E20">
        <v>0</v>
      </c>
      <c r="F20">
        <v>0</v>
      </c>
    </row>
    <row r="21" spans="1:9">
      <c r="A21" s="264"/>
      <c r="B21">
        <v>2014</v>
      </c>
      <c r="C21" s="30">
        <v>0.03</v>
      </c>
      <c r="D21" s="30">
        <v>0.52</v>
      </c>
      <c r="E21" s="30">
        <v>0.1</v>
      </c>
      <c r="F21" s="30">
        <v>0.36</v>
      </c>
    </row>
    <row r="22" spans="1:9">
      <c r="A22" s="264"/>
      <c r="B22">
        <v>2018</v>
      </c>
      <c r="C22" s="30">
        <v>0.02</v>
      </c>
      <c r="D22" s="30">
        <v>0.57999999999999996</v>
      </c>
      <c r="E22" s="30">
        <v>0.09</v>
      </c>
      <c r="F22" s="30">
        <v>0.32</v>
      </c>
    </row>
    <row r="23" spans="1:9">
      <c r="A23" s="264"/>
      <c r="B23">
        <v>2022</v>
      </c>
      <c r="C23" s="30">
        <v>0.01</v>
      </c>
      <c r="D23" s="30">
        <v>0.48</v>
      </c>
      <c r="E23" s="30">
        <v>0.14000000000000001</v>
      </c>
      <c r="F23" s="30">
        <v>0.37</v>
      </c>
    </row>
    <row r="24" spans="1:9">
      <c r="A24" s="264"/>
      <c r="B24" t="s">
        <v>83</v>
      </c>
      <c r="C24">
        <v>0</v>
      </c>
      <c r="D24">
        <v>0</v>
      </c>
      <c r="E24">
        <v>0</v>
      </c>
      <c r="F24">
        <v>0</v>
      </c>
      <c r="I24" t="s">
        <v>1218</v>
      </c>
    </row>
    <row r="25" spans="1:9">
      <c r="I25" t="s">
        <v>1219</v>
      </c>
    </row>
  </sheetData>
  <mergeCells count="4">
    <mergeCell ref="A5:A9"/>
    <mergeCell ref="A10:A14"/>
    <mergeCell ref="A15:A19"/>
    <mergeCell ref="A20:A24"/>
  </mergeCells>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2C7DC-2777-4BA7-93D5-C64B7C01026D}">
  <dimension ref="A1:G24"/>
  <sheetViews>
    <sheetView workbookViewId="0">
      <selection activeCell="D41" sqref="D41"/>
    </sheetView>
  </sheetViews>
  <sheetFormatPr defaultRowHeight="15"/>
  <cols>
    <col min="1" max="1" width="4.28515625" bestFit="1" customWidth="1"/>
    <col min="2" max="2" width="32.7109375" customWidth="1"/>
  </cols>
  <sheetData>
    <row r="1" spans="1:3" ht="15.75">
      <c r="A1" s="1"/>
      <c r="B1" s="63" t="s">
        <v>1220</v>
      </c>
    </row>
    <row r="6" spans="1:3">
      <c r="B6" t="s">
        <v>245</v>
      </c>
      <c r="C6" t="s">
        <v>9</v>
      </c>
    </row>
    <row r="7" spans="1:3">
      <c r="B7" t="s">
        <v>1221</v>
      </c>
      <c r="C7" s="30">
        <v>0.46539379474940334</v>
      </c>
    </row>
    <row r="8" spans="1:3">
      <c r="B8" t="s">
        <v>1222</v>
      </c>
      <c r="C8" s="30">
        <v>0.36356404136833731</v>
      </c>
    </row>
    <row r="9" spans="1:3">
      <c r="B9" t="s">
        <v>1223</v>
      </c>
      <c r="C9" s="30">
        <v>0.33465924158048266</v>
      </c>
    </row>
    <row r="10" spans="1:3">
      <c r="B10" t="s">
        <v>1224</v>
      </c>
      <c r="C10" s="30">
        <v>0.1328560063643596</v>
      </c>
    </row>
    <row r="11" spans="1:3">
      <c r="B11" t="s">
        <v>1225</v>
      </c>
      <c r="C11" s="30">
        <v>0.11323256430654999</v>
      </c>
    </row>
    <row r="12" spans="1:3">
      <c r="B12" t="s">
        <v>1226</v>
      </c>
      <c r="C12" s="30">
        <v>9.7586846990188283E-2</v>
      </c>
    </row>
    <row r="13" spans="1:3">
      <c r="B13" t="s">
        <v>1227</v>
      </c>
      <c r="C13" s="30">
        <v>8.7509944311853619E-2</v>
      </c>
    </row>
    <row r="14" spans="1:3">
      <c r="B14" t="s">
        <v>1228</v>
      </c>
      <c r="C14" s="30">
        <v>5.5422964730840629E-2</v>
      </c>
    </row>
    <row r="15" spans="1:3">
      <c r="B15" t="s">
        <v>1229</v>
      </c>
      <c r="C15" s="30">
        <v>5.4892601431980909E-2</v>
      </c>
    </row>
    <row r="16" spans="1:3">
      <c r="B16" t="s">
        <v>1230</v>
      </c>
      <c r="C16" s="30">
        <v>2.386634844868735E-2</v>
      </c>
    </row>
    <row r="17" spans="1:7">
      <c r="B17" t="s">
        <v>412</v>
      </c>
      <c r="C17" s="30">
        <v>0.10792893131795279</v>
      </c>
    </row>
    <row r="19" spans="1:7">
      <c r="A19" s="1"/>
      <c r="B19" s="1"/>
    </row>
    <row r="23" spans="1:7">
      <c r="G23" t="s">
        <v>1218</v>
      </c>
    </row>
    <row r="24" spans="1:7">
      <c r="G24" t="s">
        <v>1231</v>
      </c>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5398C-0E08-4DD7-A38B-FFB7705BF7E4}">
  <dimension ref="A1:B29"/>
  <sheetViews>
    <sheetView workbookViewId="0">
      <selection activeCell="R30" sqref="R30"/>
    </sheetView>
  </sheetViews>
  <sheetFormatPr defaultRowHeight="15"/>
  <sheetData>
    <row r="1" spans="1:1">
      <c r="A1" s="1" t="s">
        <v>1232</v>
      </c>
    </row>
    <row r="28" spans="2:2">
      <c r="B28" t="s">
        <v>1190</v>
      </c>
    </row>
    <row r="29" spans="2:2">
      <c r="B29" t="s">
        <v>1233</v>
      </c>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99F3-7001-4A3E-AFA5-7F7D9D2CC716}">
  <dimension ref="A1:W45"/>
  <sheetViews>
    <sheetView zoomScaleNormal="100" workbookViewId="0">
      <selection activeCell="C14" sqref="C14"/>
    </sheetView>
  </sheetViews>
  <sheetFormatPr defaultRowHeight="15"/>
  <cols>
    <col min="2" max="5" width="12.140625" customWidth="1"/>
    <col min="7" max="7" width="9.7109375" bestFit="1" customWidth="1"/>
  </cols>
  <sheetData>
    <row r="1" spans="1:23" ht="13.9" customHeight="1">
      <c r="A1" s="63" t="s">
        <v>1234</v>
      </c>
    </row>
    <row r="2" spans="1:23" ht="14.45" customHeight="1"/>
    <row r="3" spans="1:23" ht="60">
      <c r="B3" s="131" t="s">
        <v>1235</v>
      </c>
      <c r="C3" s="131" t="s">
        <v>1236</v>
      </c>
      <c r="D3" s="131" t="s">
        <v>1237</v>
      </c>
      <c r="E3" s="131" t="s">
        <v>170</v>
      </c>
      <c r="F3" s="131" t="s">
        <v>1238</v>
      </c>
    </row>
    <row r="4" spans="1:23">
      <c r="A4" s="99" t="s">
        <v>21</v>
      </c>
      <c r="B4" s="244">
        <v>0.19798686343086241</v>
      </c>
      <c r="C4" s="244">
        <v>1.6292757826494926E-2</v>
      </c>
      <c r="D4" s="244">
        <v>1.3818988313571612E-2</v>
      </c>
      <c r="E4" s="244">
        <v>1.0577497227672098E-2</v>
      </c>
      <c r="F4" s="244">
        <v>1.5439733856521368E-2</v>
      </c>
      <c r="G4" s="245"/>
      <c r="H4" s="245"/>
    </row>
    <row r="5" spans="1:23">
      <c r="A5" s="99" t="s">
        <v>22</v>
      </c>
      <c r="B5" s="244">
        <v>0.24120420747188973</v>
      </c>
      <c r="C5" s="244">
        <v>2.2850924918389554E-2</v>
      </c>
      <c r="D5" s="244">
        <v>1.4871236851650345E-2</v>
      </c>
      <c r="E5" s="244">
        <v>2.5389916575988395E-3</v>
      </c>
      <c r="F5" s="244">
        <v>1.6684802321363802E-2</v>
      </c>
      <c r="G5" s="62"/>
    </row>
    <row r="6" spans="1:23">
      <c r="A6" s="99" t="s">
        <v>23</v>
      </c>
      <c r="B6" s="244">
        <v>0.21755253399258342</v>
      </c>
      <c r="C6" s="244">
        <v>1.4833127317676144E-2</v>
      </c>
      <c r="D6" s="244">
        <v>6.180469715698393E-3</v>
      </c>
      <c r="E6" s="244">
        <v>3.708281829419036E-3</v>
      </c>
      <c r="F6" s="244">
        <v>1.6069221260815822E-2</v>
      </c>
      <c r="G6" s="62"/>
    </row>
    <row r="7" spans="1:23">
      <c r="A7" s="99" t="s">
        <v>24</v>
      </c>
      <c r="B7" s="244">
        <v>0.22397476340694006</v>
      </c>
      <c r="C7" s="244">
        <v>1.1041009463722398E-2</v>
      </c>
      <c r="D7" s="244">
        <v>3.1545741324921135E-3</v>
      </c>
      <c r="E7" s="244">
        <v>6.3091482649842269E-3</v>
      </c>
      <c r="F7" s="244">
        <v>1.1041009463722398E-2</v>
      </c>
      <c r="G7" s="62"/>
      <c r="K7" s="8"/>
      <c r="L7" s="8"/>
      <c r="M7" s="8"/>
      <c r="N7" s="8"/>
      <c r="O7" s="8"/>
      <c r="P7" s="8"/>
      <c r="Q7" s="8"/>
      <c r="R7" s="8"/>
      <c r="S7" s="8"/>
      <c r="T7" s="8"/>
      <c r="U7" s="8"/>
      <c r="V7" s="8"/>
      <c r="W7" s="8"/>
    </row>
    <row r="8" spans="1:23">
      <c r="A8" s="99" t="s">
        <v>25</v>
      </c>
      <c r="B8" s="244">
        <v>0.20748555639286612</v>
      </c>
      <c r="C8" s="244">
        <v>1.7143933685003769E-2</v>
      </c>
      <c r="D8" s="244">
        <v>1.3187641296156745E-2</v>
      </c>
      <c r="E8" s="244">
        <v>8.6661642803315744E-3</v>
      </c>
      <c r="F8" s="244">
        <v>1.5511178095955791E-2</v>
      </c>
      <c r="G8" s="62"/>
    </row>
    <row r="9" spans="1:23">
      <c r="G9" s="62"/>
      <c r="I9" s="8"/>
    </row>
    <row r="10" spans="1:23">
      <c r="A10" s="99" t="s">
        <v>26</v>
      </c>
      <c r="B10" t="s">
        <v>1239</v>
      </c>
      <c r="I10" s="8"/>
    </row>
    <row r="11" spans="1:23">
      <c r="B11" t="s">
        <v>45</v>
      </c>
      <c r="I11" s="8"/>
    </row>
    <row r="12" spans="1:23">
      <c r="B12" t="s">
        <v>1240</v>
      </c>
      <c r="I12" s="8"/>
    </row>
    <row r="13" spans="1:23">
      <c r="I13" s="8"/>
    </row>
    <row r="20" spans="8:8" ht="14.45" customHeight="1">
      <c r="H20" t="s">
        <v>1241</v>
      </c>
    </row>
    <row r="21" spans="8:8" ht="14.45" customHeight="1">
      <c r="H21" t="s">
        <v>1242</v>
      </c>
    </row>
    <row r="22" spans="8:8" ht="14.45" customHeight="1"/>
    <row r="24" spans="8:8" ht="14.45" customHeight="1"/>
    <row r="26" spans="8:8" ht="14.45" customHeight="1"/>
    <row r="27" spans="8:8" ht="14.45" customHeight="1"/>
    <row r="28" spans="8:8" ht="14.45" customHeight="1"/>
    <row r="29" spans="8:8" ht="14.45" customHeight="1"/>
    <row r="30" spans="8:8" ht="14.45" customHeight="1"/>
    <row r="31" spans="8:8" ht="14.45" customHeight="1"/>
    <row r="32" spans="8:8" ht="14.45" customHeight="1"/>
    <row r="34" ht="14.45" customHeight="1"/>
    <row r="36" ht="14.45" customHeight="1"/>
    <row r="37" ht="14.45" customHeight="1"/>
    <row r="39" ht="14.45" customHeight="1"/>
    <row r="40" ht="14.45" customHeight="1"/>
    <row r="42" ht="14.45" customHeight="1"/>
    <row r="43" ht="14.45" customHeight="1"/>
    <row r="44" ht="14.45" customHeight="1"/>
    <row r="45" ht="14.45" customHeight="1"/>
  </sheetData>
  <pageMargins left="0.75" right="0.75" top="1" bottom="1" header="0.5" footer="0.5"/>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30A0-1CB2-42D8-8787-20B00F7CC3BF}">
  <dimension ref="A1:U45"/>
  <sheetViews>
    <sheetView zoomScaleNormal="100" workbookViewId="0">
      <selection activeCell="A22" sqref="A22"/>
    </sheetView>
  </sheetViews>
  <sheetFormatPr defaultRowHeight="15"/>
  <cols>
    <col min="2" max="5" width="12.140625" customWidth="1"/>
    <col min="7" max="7" width="9.7109375" bestFit="1" customWidth="1"/>
  </cols>
  <sheetData>
    <row r="1" spans="1:21" ht="13.9" customHeight="1">
      <c r="A1" s="63" t="s">
        <v>1243</v>
      </c>
    </row>
    <row r="2" spans="1:21" ht="14.45" customHeight="1"/>
    <row r="3" spans="1:21" ht="60">
      <c r="B3" s="116" t="s">
        <v>1235</v>
      </c>
      <c r="C3" s="116" t="s">
        <v>1236</v>
      </c>
      <c r="D3" s="116" t="s">
        <v>1237</v>
      </c>
      <c r="E3" s="116" t="s">
        <v>1238</v>
      </c>
      <c r="G3" t="s">
        <v>1244</v>
      </c>
    </row>
    <row r="4" spans="1:21">
      <c r="A4">
        <v>2007</v>
      </c>
      <c r="B4" s="244">
        <v>0.90672571270412394</v>
      </c>
      <c r="C4" s="244">
        <v>4.9266537503459731E-2</v>
      </c>
      <c r="D4" s="244">
        <v>1.5499584832549129E-2</v>
      </c>
      <c r="E4" s="244">
        <v>2.8508164959867147E-2</v>
      </c>
      <c r="F4" s="244">
        <v>1</v>
      </c>
      <c r="G4" s="62">
        <v>1</v>
      </c>
      <c r="I4" s="99"/>
    </row>
    <row r="5" spans="1:21">
      <c r="A5">
        <v>2008</v>
      </c>
      <c r="B5" s="244">
        <v>0.86221122112211224</v>
      </c>
      <c r="C5" s="244">
        <v>7.5632563256325627E-2</v>
      </c>
      <c r="D5" s="244">
        <v>3.3003300330033E-2</v>
      </c>
      <c r="E5" s="244">
        <v>2.9152915291529153E-2</v>
      </c>
      <c r="F5" s="244">
        <v>1</v>
      </c>
      <c r="G5" s="62">
        <v>1</v>
      </c>
      <c r="I5" s="99"/>
    </row>
    <row r="6" spans="1:21">
      <c r="A6">
        <v>2009</v>
      </c>
      <c r="B6" s="244">
        <v>0.79235127478753542</v>
      </c>
      <c r="C6" s="246">
        <v>0.12492917847025496</v>
      </c>
      <c r="D6" s="244">
        <v>4.8158640226628892E-2</v>
      </c>
      <c r="E6" s="244">
        <v>3.4560906515580733E-2</v>
      </c>
      <c r="F6" s="244">
        <v>1</v>
      </c>
      <c r="G6" s="62">
        <v>1</v>
      </c>
      <c r="I6" s="99"/>
    </row>
    <row r="7" spans="1:21">
      <c r="A7">
        <v>2010</v>
      </c>
      <c r="B7" s="244">
        <v>0.77462641049100334</v>
      </c>
      <c r="C7" s="246">
        <v>0.11924367185117414</v>
      </c>
      <c r="D7" s="246">
        <v>7.5937785910338521E-2</v>
      </c>
      <c r="E7" s="244">
        <v>3.0192131747483988E-2</v>
      </c>
      <c r="F7" s="244">
        <v>1</v>
      </c>
      <c r="G7" s="62">
        <v>1</v>
      </c>
      <c r="I7" s="99"/>
      <c r="J7" s="8"/>
      <c r="K7" s="8"/>
      <c r="L7" s="8"/>
      <c r="M7" s="8"/>
      <c r="N7" s="8"/>
      <c r="O7" s="8"/>
      <c r="P7" s="8"/>
      <c r="Q7" s="8"/>
      <c r="R7" s="8"/>
      <c r="S7" s="8"/>
      <c r="T7" s="8"/>
      <c r="U7" s="8"/>
    </row>
    <row r="8" spans="1:21">
      <c r="A8">
        <v>2011</v>
      </c>
      <c r="B8" s="244">
        <v>0.85794655414908583</v>
      </c>
      <c r="C8" s="244">
        <v>7.2081575246132207E-2</v>
      </c>
      <c r="D8" s="244">
        <v>3.3403656821378337E-2</v>
      </c>
      <c r="E8" s="244">
        <v>3.6568213783403657E-2</v>
      </c>
      <c r="F8" s="244">
        <v>1</v>
      </c>
      <c r="G8" s="62">
        <v>1</v>
      </c>
      <c r="I8" s="99"/>
    </row>
    <row r="9" spans="1:21">
      <c r="A9">
        <v>2012</v>
      </c>
      <c r="B9" s="244">
        <v>0.82820197044334976</v>
      </c>
      <c r="C9" s="244">
        <v>9.1748768472906403E-2</v>
      </c>
      <c r="D9" s="244">
        <v>4.2487684729064036E-2</v>
      </c>
      <c r="E9" s="244">
        <v>3.7561576354679806E-2</v>
      </c>
      <c r="F9" s="244">
        <v>1</v>
      </c>
      <c r="G9" s="62">
        <v>1</v>
      </c>
      <c r="I9" s="99"/>
    </row>
    <row r="10" spans="1:21">
      <c r="A10">
        <v>2013</v>
      </c>
      <c r="B10" s="244">
        <v>0.89160608063450097</v>
      </c>
      <c r="C10" s="244">
        <v>7.1381361533377402E-2</v>
      </c>
      <c r="D10" s="244">
        <v>1.8175809649702578E-2</v>
      </c>
      <c r="E10" s="244">
        <v>1.8836748182419035E-2</v>
      </c>
      <c r="F10" s="244">
        <v>1</v>
      </c>
      <c r="G10" s="62">
        <v>0.99999999999999989</v>
      </c>
    </row>
    <row r="11" spans="1:21">
      <c r="A11">
        <v>2014</v>
      </c>
      <c r="B11" s="244">
        <v>0.86701777485187626</v>
      </c>
      <c r="C11" s="244">
        <v>5.4312047399605004E-2</v>
      </c>
      <c r="D11" s="244">
        <v>2.0408163265306121E-2</v>
      </c>
      <c r="E11" s="244">
        <v>5.8262014483212637E-2</v>
      </c>
      <c r="F11" s="244">
        <v>1</v>
      </c>
      <c r="G11" s="62">
        <v>1</v>
      </c>
    </row>
    <row r="12" spans="1:21">
      <c r="A12">
        <v>2015</v>
      </c>
      <c r="B12" s="244">
        <v>0.87226164763961744</v>
      </c>
      <c r="C12" s="244">
        <v>6.6337550138846041E-2</v>
      </c>
      <c r="D12" s="244">
        <v>3.0237580993520519E-2</v>
      </c>
      <c r="E12" s="244">
        <v>3.1163221228016045E-2</v>
      </c>
      <c r="F12" s="244">
        <v>1</v>
      </c>
      <c r="G12" s="62">
        <v>1</v>
      </c>
    </row>
    <row r="13" spans="1:21">
      <c r="A13">
        <v>2016</v>
      </c>
      <c r="B13" s="244">
        <v>0.91504263093788063</v>
      </c>
      <c r="C13" s="244">
        <v>2.9841656516443361E-2</v>
      </c>
      <c r="D13" s="244">
        <v>1.4616321559074299E-2</v>
      </c>
      <c r="E13" s="244">
        <v>4.0499390986601706E-2</v>
      </c>
      <c r="F13" s="244">
        <v>1</v>
      </c>
      <c r="G13" s="62">
        <v>1</v>
      </c>
    </row>
    <row r="14" spans="1:21">
      <c r="A14">
        <v>2017</v>
      </c>
      <c r="B14" s="244">
        <v>0.85893587994542975</v>
      </c>
      <c r="C14" s="244">
        <v>6.8485675306957705E-2</v>
      </c>
      <c r="D14" s="244">
        <v>3.7926330150068216E-2</v>
      </c>
      <c r="E14" s="244">
        <v>3.4652114597544338E-2</v>
      </c>
      <c r="F14" s="244">
        <v>1</v>
      </c>
      <c r="G14" s="62">
        <v>1</v>
      </c>
    </row>
    <row r="15" spans="1:21">
      <c r="A15">
        <v>2018</v>
      </c>
      <c r="B15" s="244">
        <v>0.86727688787185353</v>
      </c>
      <c r="C15" s="244">
        <v>5.2631578947368418E-2</v>
      </c>
      <c r="D15" s="244">
        <v>3.0034324942791762E-2</v>
      </c>
      <c r="E15" s="244">
        <v>5.0057208237986268E-2</v>
      </c>
      <c r="F15" s="244">
        <v>1</v>
      </c>
      <c r="G15" s="62">
        <v>1</v>
      </c>
    </row>
    <row r="16" spans="1:21">
      <c r="A16">
        <v>2019</v>
      </c>
      <c r="B16" s="244">
        <v>0.86661143330571666</v>
      </c>
      <c r="C16" s="244">
        <v>6.2137531068765538E-2</v>
      </c>
      <c r="D16" s="244">
        <v>2.7340513670256836E-2</v>
      </c>
      <c r="E16" s="244">
        <v>4.3910521955260975E-2</v>
      </c>
      <c r="F16" s="244">
        <v>1</v>
      </c>
      <c r="G16" s="62">
        <v>1</v>
      </c>
    </row>
    <row r="17" spans="1:9">
      <c r="A17">
        <v>2020</v>
      </c>
      <c r="B17" s="244">
        <v>0.81281497480201581</v>
      </c>
      <c r="C17" s="246">
        <v>9.695224382049436E-2</v>
      </c>
      <c r="D17" s="244">
        <v>3.8156947444204461E-2</v>
      </c>
      <c r="E17" s="244">
        <v>5.207583393328534E-2</v>
      </c>
      <c r="F17" s="244">
        <v>1</v>
      </c>
      <c r="G17" s="62">
        <v>1</v>
      </c>
    </row>
    <row r="18" spans="1:9">
      <c r="A18">
        <v>2021</v>
      </c>
      <c r="B18" s="244">
        <v>0.83996320993331797</v>
      </c>
      <c r="C18" s="244">
        <v>8.4157277535065536E-2</v>
      </c>
      <c r="D18" s="244">
        <v>4.5297769602207404E-2</v>
      </c>
      <c r="E18" s="244">
        <v>3.0581742929409059E-2</v>
      </c>
      <c r="F18" s="244">
        <v>1</v>
      </c>
      <c r="G18" s="62">
        <v>1</v>
      </c>
    </row>
    <row r="19" spans="1:9">
      <c r="A19">
        <v>2022</v>
      </c>
      <c r="B19" s="244">
        <v>0.81903817550818048</v>
      </c>
      <c r="C19" s="244">
        <v>6.7674764501735249E-2</v>
      </c>
      <c r="D19" s="244">
        <v>5.2057511155180959E-2</v>
      </c>
      <c r="E19" s="244">
        <v>6.1229548834903322E-2</v>
      </c>
      <c r="F19" s="244">
        <v>1</v>
      </c>
      <c r="G19" s="62">
        <v>1</v>
      </c>
    </row>
    <row r="20" spans="1:9" ht="14.45" customHeight="1">
      <c r="I20" t="s">
        <v>1245</v>
      </c>
    </row>
    <row r="21" spans="1:9" ht="14.45" customHeight="1">
      <c r="I21" t="s">
        <v>1242</v>
      </c>
    </row>
    <row r="22" spans="1:9" ht="14.45" customHeight="1"/>
    <row r="24" spans="1:9" ht="14.45" customHeight="1"/>
    <row r="26" spans="1:9" ht="14.45" customHeight="1"/>
    <row r="27" spans="1:9" ht="14.45" customHeight="1"/>
    <row r="28" spans="1:9" ht="14.45" customHeight="1"/>
    <row r="29" spans="1:9" ht="14.45" customHeight="1"/>
    <row r="30" spans="1:9" ht="14.45" customHeight="1"/>
    <row r="31" spans="1:9" ht="14.45" customHeight="1"/>
    <row r="32" spans="1:9" ht="14.45" customHeight="1"/>
    <row r="34" ht="14.45" customHeight="1"/>
    <row r="36" ht="14.45" customHeight="1"/>
    <row r="37" ht="14.45" customHeight="1"/>
    <row r="39" ht="14.45" customHeight="1"/>
    <row r="40" ht="14.45" customHeight="1"/>
    <row r="42" ht="14.45" customHeight="1"/>
    <row r="43" ht="14.45" customHeight="1"/>
    <row r="44" ht="14.45" customHeight="1"/>
    <row r="45" ht="14.45" customHeight="1"/>
  </sheetData>
  <pageMargins left="0.75" right="0.75" top="1" bottom="1" header="0.5" footer="0.5"/>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A27ED-E4E9-49C4-8C96-DDD0F67A7163}">
  <dimension ref="A1:G13"/>
  <sheetViews>
    <sheetView workbookViewId="0">
      <selection activeCell="D41" sqref="D41"/>
    </sheetView>
  </sheetViews>
  <sheetFormatPr defaultRowHeight="15"/>
  <cols>
    <col min="2" max="2" width="43.28515625" bestFit="1" customWidth="1"/>
  </cols>
  <sheetData>
    <row r="1" spans="1:7">
      <c r="A1" s="1" t="s">
        <v>1246</v>
      </c>
    </row>
    <row r="2" spans="1:7">
      <c r="C2" t="s">
        <v>192</v>
      </c>
      <c r="D2" t="s">
        <v>193</v>
      </c>
      <c r="E2" t="s">
        <v>194</v>
      </c>
      <c r="F2" t="s">
        <v>24</v>
      </c>
      <c r="G2" t="s">
        <v>9</v>
      </c>
    </row>
    <row r="3" spans="1:7">
      <c r="B3" t="s">
        <v>1247</v>
      </c>
      <c r="C3" s="30">
        <v>0.82077437753647031</v>
      </c>
      <c r="D3" s="30">
        <v>0.84568835098335859</v>
      </c>
      <c r="E3" s="30">
        <v>0.88455008488964348</v>
      </c>
      <c r="F3" s="30">
        <v>0.90732758620689657</v>
      </c>
      <c r="G3" s="30">
        <v>0.8313173701966593</v>
      </c>
    </row>
    <row r="4" spans="1:7">
      <c r="B4" t="s">
        <v>1248</v>
      </c>
      <c r="C4" s="30">
        <v>0.12131183503345398</v>
      </c>
      <c r="D4" s="30">
        <v>0.10388300554715078</v>
      </c>
      <c r="E4" s="30">
        <v>5.2631578947368418E-2</v>
      </c>
      <c r="F4" s="30">
        <v>2.1551724137931036E-2</v>
      </c>
      <c r="G4" s="30">
        <v>0.11133053567020489</v>
      </c>
    </row>
    <row r="5" spans="1:7">
      <c r="B5" t="s">
        <v>1249</v>
      </c>
      <c r="C5" s="30">
        <v>4.7822748711198862E-2</v>
      </c>
      <c r="D5" s="30">
        <v>3.1265758951084216E-2</v>
      </c>
      <c r="E5" s="30">
        <v>1.3582342954159592E-2</v>
      </c>
      <c r="F5" s="30">
        <v>6.4655172413793103E-3</v>
      </c>
      <c r="G5" s="30">
        <v>4.1964946926684767E-2</v>
      </c>
    </row>
    <row r="6" spans="1:7">
      <c r="B6" t="s">
        <v>1250</v>
      </c>
      <c r="C6" s="30">
        <v>2.5666337611056269E-2</v>
      </c>
      <c r="D6" s="30">
        <v>2.3701462430660614E-2</v>
      </c>
      <c r="E6" s="30">
        <v>1.5280135823429542E-2</v>
      </c>
      <c r="F6" s="30">
        <v>6.4655172413793103E-3</v>
      </c>
      <c r="G6" s="30">
        <v>2.4191557640088866E-2</v>
      </c>
    </row>
    <row r="7" spans="1:7">
      <c r="B7" t="s">
        <v>1251</v>
      </c>
      <c r="C7" s="30">
        <v>2.2814522320938904E-2</v>
      </c>
      <c r="D7" s="30">
        <v>1.7145738779626829E-2</v>
      </c>
      <c r="E7" s="30">
        <v>6.7911714770797962E-3</v>
      </c>
      <c r="F7" s="30">
        <v>2.1551724137931034E-3</v>
      </c>
      <c r="G7" s="30">
        <v>2.0324199786061054E-2</v>
      </c>
    </row>
    <row r="8" spans="1:7">
      <c r="B8" t="s">
        <v>1252</v>
      </c>
      <c r="C8" s="30">
        <v>1.7220576944170233E-2</v>
      </c>
      <c r="D8" s="30">
        <v>2.6222894604135148E-2</v>
      </c>
      <c r="E8" s="30">
        <v>1.3582342954159592E-2</v>
      </c>
      <c r="F8" s="30">
        <v>6.4655172413793103E-3</v>
      </c>
      <c r="G8" s="30">
        <v>1.8102526125236568E-2</v>
      </c>
    </row>
    <row r="9" spans="1:7">
      <c r="B9" t="s">
        <v>1253</v>
      </c>
      <c r="C9" s="30">
        <v>1.2723483602062081E-2</v>
      </c>
      <c r="D9" s="30">
        <v>2.4710035300050427E-2</v>
      </c>
      <c r="E9" s="30">
        <v>6.7911714770797962E-3</v>
      </c>
      <c r="F9" s="30">
        <v>2.1551724137931034E-3</v>
      </c>
      <c r="G9" s="30">
        <v>1.4070599851888422E-2</v>
      </c>
    </row>
    <row r="10" spans="1:7">
      <c r="B10" t="s">
        <v>412</v>
      </c>
      <c r="C10" s="30">
        <v>2.3362948338269168E-2</v>
      </c>
      <c r="D10" s="30">
        <v>3.4795763993948563E-2</v>
      </c>
      <c r="E10" s="30">
        <v>3.9049235993208829E-2</v>
      </c>
      <c r="F10" s="30">
        <v>5.1724137931034482E-2</v>
      </c>
      <c r="G10" s="30">
        <v>2.7071504978194685E-2</v>
      </c>
    </row>
    <row r="12" spans="1:7">
      <c r="B12" t="s">
        <v>1190</v>
      </c>
    </row>
    <row r="13" spans="1:7">
      <c r="B13" t="s">
        <v>1254</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50913-6B54-4BD0-BF09-026EDA6C52E6}">
  <dimension ref="A1:J27"/>
  <sheetViews>
    <sheetView workbookViewId="0">
      <selection activeCell="D41" sqref="D41"/>
    </sheetView>
  </sheetViews>
  <sheetFormatPr defaultRowHeight="15"/>
  <cols>
    <col min="1" max="1" width="4.28515625" bestFit="1" customWidth="1"/>
    <col min="2" max="2" width="42.28515625" customWidth="1"/>
  </cols>
  <sheetData>
    <row r="1" spans="1:8">
      <c r="A1" s="1"/>
      <c r="B1" s="1" t="s">
        <v>1255</v>
      </c>
    </row>
    <row r="6" spans="1:8">
      <c r="C6" t="s">
        <v>192</v>
      </c>
      <c r="D6" t="s">
        <v>193</v>
      </c>
      <c r="E6" t="s">
        <v>194</v>
      </c>
      <c r="F6" t="s">
        <v>24</v>
      </c>
      <c r="G6" t="s">
        <v>9</v>
      </c>
    </row>
    <row r="7" spans="1:8">
      <c r="B7" t="s">
        <v>1256</v>
      </c>
      <c r="C7">
        <v>636</v>
      </c>
      <c r="D7">
        <v>120</v>
      </c>
      <c r="E7">
        <v>21</v>
      </c>
      <c r="F7">
        <v>15</v>
      </c>
      <c r="G7">
        <v>792</v>
      </c>
    </row>
    <row r="8" spans="1:8">
      <c r="B8" t="s">
        <v>1257</v>
      </c>
      <c r="C8">
        <v>474</v>
      </c>
      <c r="D8">
        <v>81</v>
      </c>
      <c r="E8">
        <v>21</v>
      </c>
      <c r="F8">
        <v>15</v>
      </c>
      <c r="G8">
        <v>591</v>
      </c>
    </row>
    <row r="9" spans="1:8">
      <c r="B9" t="s">
        <v>1258</v>
      </c>
      <c r="C9">
        <v>318</v>
      </c>
      <c r="D9">
        <v>30</v>
      </c>
      <c r="E9">
        <v>6</v>
      </c>
      <c r="F9">
        <v>6</v>
      </c>
      <c r="G9">
        <v>363</v>
      </c>
    </row>
    <row r="10" spans="1:8">
      <c r="B10" t="s">
        <v>1259</v>
      </c>
      <c r="C10">
        <v>75</v>
      </c>
      <c r="D10">
        <v>27</v>
      </c>
      <c r="E10">
        <v>3</v>
      </c>
      <c r="F10">
        <v>3</v>
      </c>
      <c r="G10">
        <v>108</v>
      </c>
    </row>
    <row r="11" spans="1:8">
      <c r="B11" t="s">
        <v>1260</v>
      </c>
      <c r="C11">
        <v>78</v>
      </c>
      <c r="D11">
        <v>3</v>
      </c>
      <c r="E11">
        <v>3</v>
      </c>
      <c r="F11">
        <v>3</v>
      </c>
      <c r="G11">
        <v>84</v>
      </c>
    </row>
    <row r="12" spans="1:8">
      <c r="B12" t="s">
        <v>1261</v>
      </c>
      <c r="C12">
        <v>63</v>
      </c>
      <c r="D12">
        <v>0</v>
      </c>
      <c r="E12">
        <v>3</v>
      </c>
      <c r="F12">
        <v>0</v>
      </c>
      <c r="G12">
        <v>66</v>
      </c>
    </row>
    <row r="13" spans="1:8">
      <c r="B13" t="s">
        <v>1262</v>
      </c>
      <c r="C13">
        <v>48</v>
      </c>
      <c r="D13">
        <v>0</v>
      </c>
      <c r="E13">
        <v>3</v>
      </c>
      <c r="F13">
        <v>0</v>
      </c>
      <c r="G13">
        <v>51</v>
      </c>
    </row>
    <row r="14" spans="1:8">
      <c r="B14" t="s">
        <v>1263</v>
      </c>
      <c r="C14">
        <v>312</v>
      </c>
      <c r="D14">
        <v>21</v>
      </c>
      <c r="E14">
        <v>15</v>
      </c>
      <c r="F14">
        <v>21</v>
      </c>
      <c r="G14">
        <v>372</v>
      </c>
    </row>
    <row r="15" spans="1:8">
      <c r="H15">
        <f>G12+G13+G14</f>
        <v>489</v>
      </c>
    </row>
    <row r="16" spans="1:8">
      <c r="B16" s="106" t="s">
        <v>1264</v>
      </c>
      <c r="C16" s="106">
        <v>1365</v>
      </c>
      <c r="D16" s="106">
        <v>252</v>
      </c>
      <c r="E16" s="106">
        <v>60</v>
      </c>
      <c r="F16" s="106">
        <v>48</v>
      </c>
      <c r="G16" s="106">
        <v>1725</v>
      </c>
    </row>
    <row r="18" spans="2:10">
      <c r="C18" t="s">
        <v>192</v>
      </c>
      <c r="D18" t="s">
        <v>193</v>
      </c>
      <c r="E18" t="s">
        <v>194</v>
      </c>
      <c r="F18" t="s">
        <v>24</v>
      </c>
      <c r="G18" t="s">
        <v>9</v>
      </c>
    </row>
    <row r="19" spans="2:10">
      <c r="B19" t="s">
        <v>1256</v>
      </c>
      <c r="C19" s="30">
        <v>0.46593406593406594</v>
      </c>
      <c r="D19" s="30">
        <v>0.47619047619047616</v>
      </c>
      <c r="E19" s="30">
        <v>0.35</v>
      </c>
      <c r="F19" s="30">
        <v>0.3125</v>
      </c>
      <c r="G19" s="30">
        <v>0.45913043478260868</v>
      </c>
    </row>
    <row r="20" spans="2:10">
      <c r="B20" t="s">
        <v>1257</v>
      </c>
      <c r="C20" s="30">
        <v>0.34725274725274724</v>
      </c>
      <c r="D20" s="30">
        <v>0.32142857142857145</v>
      </c>
      <c r="E20" s="30">
        <v>0.35</v>
      </c>
      <c r="F20" s="30">
        <v>0.3125</v>
      </c>
      <c r="G20" s="30">
        <v>0.34260869565217389</v>
      </c>
    </row>
    <row r="21" spans="2:10">
      <c r="B21" t="s">
        <v>1258</v>
      </c>
      <c r="C21" s="30">
        <v>0.23296703296703297</v>
      </c>
      <c r="D21" s="30">
        <v>0.11904761904761904</v>
      </c>
      <c r="E21" s="30">
        <v>0.1</v>
      </c>
      <c r="F21" s="30">
        <v>0.125</v>
      </c>
      <c r="G21" s="30">
        <v>0.21043478260869566</v>
      </c>
    </row>
    <row r="22" spans="2:10">
      <c r="B22" t="s">
        <v>1259</v>
      </c>
      <c r="C22" s="30">
        <v>5.4945054945054944E-2</v>
      </c>
      <c r="D22" s="30">
        <v>0.10714285714285714</v>
      </c>
      <c r="E22" s="30">
        <v>0.05</v>
      </c>
      <c r="F22" s="30">
        <v>6.25E-2</v>
      </c>
      <c r="G22" s="30">
        <v>6.2608695652173918E-2</v>
      </c>
    </row>
    <row r="23" spans="2:10">
      <c r="B23" t="s">
        <v>1260</v>
      </c>
      <c r="C23" s="30">
        <v>5.7142857142857141E-2</v>
      </c>
      <c r="D23" s="30">
        <v>1.1904761904761904E-2</v>
      </c>
      <c r="E23" s="30">
        <v>0.05</v>
      </c>
      <c r="F23" s="30">
        <v>6.25E-2</v>
      </c>
      <c r="G23" s="30">
        <v>4.8695652173913043E-2</v>
      </c>
    </row>
    <row r="24" spans="2:10">
      <c r="B24" t="s">
        <v>1261</v>
      </c>
      <c r="C24" s="30">
        <v>4.6153846153846156E-2</v>
      </c>
      <c r="D24" s="30">
        <v>0</v>
      </c>
      <c r="E24" s="30">
        <v>0.05</v>
      </c>
      <c r="F24" s="30">
        <v>0</v>
      </c>
      <c r="G24" s="30">
        <v>3.826086956521739E-2</v>
      </c>
    </row>
    <row r="25" spans="2:10">
      <c r="B25" t="s">
        <v>1262</v>
      </c>
      <c r="C25" s="30">
        <v>3.5164835164835165E-2</v>
      </c>
      <c r="D25" s="30">
        <v>0</v>
      </c>
      <c r="E25" s="30">
        <v>0.05</v>
      </c>
      <c r="F25" s="30">
        <v>0</v>
      </c>
      <c r="G25" s="30">
        <v>2.9565217391304348E-2</v>
      </c>
    </row>
    <row r="26" spans="2:10">
      <c r="B26" t="s">
        <v>1263</v>
      </c>
      <c r="C26" s="30">
        <v>0.22857142857142856</v>
      </c>
      <c r="D26" s="30">
        <v>8.3333333333333329E-2</v>
      </c>
      <c r="E26" s="30">
        <v>0.25</v>
      </c>
      <c r="F26" s="30">
        <v>0.4375</v>
      </c>
      <c r="G26" s="30">
        <v>0.21565217391304348</v>
      </c>
      <c r="J26" t="s">
        <v>1190</v>
      </c>
    </row>
    <row r="27" spans="2:10">
      <c r="J27" t="s">
        <v>1265</v>
      </c>
    </row>
  </sheetData>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61BED-193D-4D80-ADF5-8823AFA3F2BF}">
  <dimension ref="B2:G12"/>
  <sheetViews>
    <sheetView workbookViewId="0">
      <selection activeCell="D41" sqref="D41"/>
    </sheetView>
  </sheetViews>
  <sheetFormatPr defaultRowHeight="15"/>
  <sheetData>
    <row r="2" spans="2:7">
      <c r="B2" t="s">
        <v>1266</v>
      </c>
    </row>
    <row r="4" spans="2:7">
      <c r="C4" t="s">
        <v>192</v>
      </c>
      <c r="D4" t="s">
        <v>193</v>
      </c>
      <c r="E4" t="s">
        <v>194</v>
      </c>
      <c r="F4" t="s">
        <v>24</v>
      </c>
      <c r="G4" t="s">
        <v>9</v>
      </c>
    </row>
    <row r="5" spans="2:7">
      <c r="B5" t="s">
        <v>1256</v>
      </c>
      <c r="C5" s="30">
        <v>0.46593406593406594</v>
      </c>
      <c r="D5" s="30">
        <v>0.47619047619047616</v>
      </c>
      <c r="E5" s="30">
        <v>0.35</v>
      </c>
      <c r="F5" s="30">
        <v>0.3125</v>
      </c>
      <c r="G5" s="30">
        <v>0.45913043478260868</v>
      </c>
    </row>
    <row r="6" spans="2:7">
      <c r="B6" t="s">
        <v>1257</v>
      </c>
      <c r="C6" s="30">
        <v>0.34725274725274724</v>
      </c>
      <c r="D6" s="30">
        <v>0.32142857142857145</v>
      </c>
      <c r="E6" s="30">
        <v>0.35</v>
      </c>
      <c r="F6" s="30">
        <v>0.3125</v>
      </c>
      <c r="G6" s="30">
        <v>0.34260869565217389</v>
      </c>
    </row>
    <row r="7" spans="2:7">
      <c r="B7" t="s">
        <v>1258</v>
      </c>
      <c r="C7" s="30">
        <v>0.23296703296703297</v>
      </c>
      <c r="D7" s="30">
        <v>0.11904761904761904</v>
      </c>
      <c r="E7" s="30">
        <v>0.1</v>
      </c>
      <c r="F7" s="30">
        <v>0.125</v>
      </c>
      <c r="G7" s="30">
        <v>0.21043478260869566</v>
      </c>
    </row>
    <row r="8" spans="2:7">
      <c r="B8" t="s">
        <v>1259</v>
      </c>
      <c r="C8" s="30">
        <v>5.4945054945054944E-2</v>
      </c>
      <c r="D8" s="30">
        <v>0.10714285714285714</v>
      </c>
      <c r="E8" s="30">
        <v>0.05</v>
      </c>
      <c r="F8" s="30">
        <v>6.25E-2</v>
      </c>
      <c r="G8" s="30">
        <v>6.2608695652173918E-2</v>
      </c>
    </row>
    <row r="9" spans="2:7">
      <c r="B9" t="s">
        <v>1260</v>
      </c>
      <c r="C9" s="30">
        <v>5.7142857142857141E-2</v>
      </c>
      <c r="D9" s="30">
        <v>1.1904761904761904E-2</v>
      </c>
      <c r="E9" s="30">
        <v>0.05</v>
      </c>
      <c r="F9" s="30">
        <v>6.25E-2</v>
      </c>
      <c r="G9" s="30">
        <v>4.8695652173913043E-2</v>
      </c>
    </row>
    <row r="10" spans="2:7">
      <c r="B10" t="s">
        <v>1261</v>
      </c>
      <c r="C10" s="30">
        <v>4.6153846153846156E-2</v>
      </c>
      <c r="D10" s="30">
        <v>0</v>
      </c>
      <c r="E10" s="30">
        <v>0.05</v>
      </c>
      <c r="F10" s="30">
        <v>0</v>
      </c>
      <c r="G10" s="30">
        <v>3.826086956521739E-2</v>
      </c>
    </row>
    <row r="11" spans="2:7">
      <c r="B11" t="s">
        <v>1262</v>
      </c>
      <c r="C11" s="30">
        <v>3.5164835164835165E-2</v>
      </c>
      <c r="D11" s="30">
        <v>0</v>
      </c>
      <c r="E11" s="30">
        <v>0.05</v>
      </c>
      <c r="F11" s="30">
        <v>0</v>
      </c>
      <c r="G11" s="30">
        <v>2.9565217391304348E-2</v>
      </c>
    </row>
    <row r="12" spans="2:7">
      <c r="B12" t="s">
        <v>1263</v>
      </c>
      <c r="C12" s="30">
        <v>0.22857142857142856</v>
      </c>
      <c r="D12" s="30">
        <v>8.3333333333333329E-2</v>
      </c>
      <c r="E12" s="30">
        <v>0.25</v>
      </c>
      <c r="F12" s="30">
        <v>0.4375</v>
      </c>
      <c r="G12" s="30">
        <v>0.21565217391304348</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6984-3B09-48E0-9FAD-22273B1917CF}">
  <dimension ref="A1:I29"/>
  <sheetViews>
    <sheetView workbookViewId="0">
      <selection activeCell="B35" sqref="B35"/>
    </sheetView>
  </sheetViews>
  <sheetFormatPr defaultRowHeight="15"/>
  <cols>
    <col min="1" max="1" width="4.7109375" bestFit="1" customWidth="1"/>
    <col min="2" max="2" width="33.42578125" customWidth="1"/>
  </cols>
  <sheetData>
    <row r="1" spans="1:7">
      <c r="A1" s="1"/>
      <c r="B1" s="1" t="s">
        <v>1267</v>
      </c>
    </row>
    <row r="6" spans="1:7">
      <c r="B6" t="s">
        <v>245</v>
      </c>
      <c r="C6" t="s">
        <v>192</v>
      </c>
      <c r="D6" t="s">
        <v>193</v>
      </c>
      <c r="E6" t="s">
        <v>194</v>
      </c>
      <c r="F6" t="s">
        <v>24</v>
      </c>
      <c r="G6" t="s">
        <v>9</v>
      </c>
    </row>
    <row r="7" spans="1:7">
      <c r="B7" t="s">
        <v>1268</v>
      </c>
      <c r="C7">
        <v>786</v>
      </c>
      <c r="D7">
        <v>120</v>
      </c>
      <c r="E7">
        <v>27</v>
      </c>
      <c r="F7">
        <v>33</v>
      </c>
      <c r="G7">
        <v>966</v>
      </c>
    </row>
    <row r="8" spans="1:7">
      <c r="B8" t="s">
        <v>1269</v>
      </c>
      <c r="C8">
        <v>462</v>
      </c>
      <c r="D8">
        <v>54</v>
      </c>
      <c r="E8">
        <v>6</v>
      </c>
      <c r="F8">
        <v>3</v>
      </c>
      <c r="G8">
        <v>525</v>
      </c>
    </row>
    <row r="9" spans="1:7">
      <c r="B9" t="s">
        <v>1270</v>
      </c>
      <c r="C9">
        <v>444</v>
      </c>
      <c r="D9">
        <v>30</v>
      </c>
      <c r="E9">
        <v>18</v>
      </c>
      <c r="F9">
        <v>15</v>
      </c>
      <c r="G9">
        <v>510</v>
      </c>
    </row>
    <row r="10" spans="1:7">
      <c r="B10" t="s">
        <v>1271</v>
      </c>
      <c r="C10">
        <v>384</v>
      </c>
      <c r="D10">
        <v>6</v>
      </c>
      <c r="E10">
        <v>3</v>
      </c>
      <c r="F10">
        <v>3</v>
      </c>
      <c r="G10">
        <v>393</v>
      </c>
    </row>
    <row r="11" spans="1:7">
      <c r="B11" t="s">
        <v>1272</v>
      </c>
      <c r="C11">
        <v>276</v>
      </c>
      <c r="D11">
        <v>57</v>
      </c>
      <c r="E11">
        <v>15</v>
      </c>
      <c r="F11">
        <v>3</v>
      </c>
      <c r="G11">
        <v>348</v>
      </c>
    </row>
    <row r="12" spans="1:7">
      <c r="B12" t="s">
        <v>1273</v>
      </c>
      <c r="C12">
        <v>258</v>
      </c>
      <c r="D12">
        <v>36</v>
      </c>
      <c r="E12">
        <v>12</v>
      </c>
      <c r="F12">
        <v>6</v>
      </c>
      <c r="G12">
        <v>315</v>
      </c>
    </row>
    <row r="13" spans="1:7">
      <c r="B13" t="s">
        <v>1274</v>
      </c>
      <c r="C13">
        <v>174</v>
      </c>
      <c r="D13">
        <v>9</v>
      </c>
      <c r="E13">
        <v>3</v>
      </c>
      <c r="F13">
        <v>6</v>
      </c>
      <c r="G13">
        <v>192</v>
      </c>
    </row>
    <row r="14" spans="1:7">
      <c r="B14" t="s">
        <v>1275</v>
      </c>
      <c r="C14">
        <v>234</v>
      </c>
      <c r="D14">
        <v>72</v>
      </c>
      <c r="E14">
        <v>9</v>
      </c>
      <c r="F14">
        <v>12</v>
      </c>
      <c r="G14">
        <v>327</v>
      </c>
    </row>
    <row r="16" spans="1:7">
      <c r="B16" s="106" t="s">
        <v>1264</v>
      </c>
      <c r="C16" s="118">
        <v>1365</v>
      </c>
      <c r="D16" s="118">
        <v>252</v>
      </c>
      <c r="E16" s="118">
        <v>60</v>
      </c>
      <c r="F16" s="118">
        <v>48</v>
      </c>
      <c r="G16" s="118">
        <v>1725</v>
      </c>
    </row>
    <row r="18" spans="2:9">
      <c r="C18" t="s">
        <v>192</v>
      </c>
      <c r="D18" t="s">
        <v>193</v>
      </c>
      <c r="E18" t="s">
        <v>194</v>
      </c>
      <c r="F18" t="s">
        <v>24</v>
      </c>
      <c r="G18" t="s">
        <v>9</v>
      </c>
    </row>
    <row r="19" spans="2:9">
      <c r="B19" t="s">
        <v>1268</v>
      </c>
      <c r="C19" s="30">
        <v>0.57582417582417578</v>
      </c>
      <c r="D19" s="30">
        <v>0.47619047619047616</v>
      </c>
      <c r="E19" s="30">
        <v>0.45</v>
      </c>
      <c r="F19" s="30">
        <v>0.6875</v>
      </c>
      <c r="G19" s="30">
        <v>0.56000000000000005</v>
      </c>
    </row>
    <row r="20" spans="2:9">
      <c r="B20" t="s">
        <v>1269</v>
      </c>
      <c r="C20" s="30">
        <v>0.33846153846153848</v>
      </c>
      <c r="D20" s="30">
        <v>0.21428571428571427</v>
      </c>
      <c r="E20" s="30">
        <v>0.1</v>
      </c>
      <c r="F20" s="30">
        <v>6.25E-2</v>
      </c>
      <c r="G20" s="30">
        <v>0.30434782608695654</v>
      </c>
    </row>
    <row r="21" spans="2:9">
      <c r="B21" t="s">
        <v>1270</v>
      </c>
      <c r="C21" s="30">
        <v>0.32527472527472528</v>
      </c>
      <c r="D21" s="30">
        <v>0.11904761904761904</v>
      </c>
      <c r="E21" s="30">
        <v>0.3</v>
      </c>
      <c r="F21" s="30">
        <v>0.3125</v>
      </c>
      <c r="G21" s="30">
        <v>0.29565217391304349</v>
      </c>
    </row>
    <row r="22" spans="2:9">
      <c r="B22" t="s">
        <v>1271</v>
      </c>
      <c r="C22" s="30">
        <v>0.28131868131868132</v>
      </c>
      <c r="D22" s="30">
        <v>2.3809523809523808E-2</v>
      </c>
      <c r="E22" s="30">
        <v>0.05</v>
      </c>
      <c r="F22" s="30">
        <v>6.25E-2</v>
      </c>
      <c r="G22" s="30">
        <v>0.22782608695652173</v>
      </c>
    </row>
    <row r="23" spans="2:9">
      <c r="B23" t="s">
        <v>1272</v>
      </c>
      <c r="C23" s="30">
        <v>0.17142857142857143</v>
      </c>
      <c r="D23" s="30">
        <v>0.2857142857142857</v>
      </c>
      <c r="E23" s="30">
        <v>0.15</v>
      </c>
      <c r="F23" s="30">
        <v>0.25</v>
      </c>
      <c r="G23" s="30">
        <v>0.18956521739130436</v>
      </c>
    </row>
    <row r="24" spans="2:9">
      <c r="B24" t="s">
        <v>1273</v>
      </c>
      <c r="C24" s="30">
        <v>0.2021978021978022</v>
      </c>
      <c r="D24" s="30">
        <v>0.22619047619047619</v>
      </c>
      <c r="E24" s="30">
        <v>0.25</v>
      </c>
      <c r="F24" s="30">
        <v>6.25E-2</v>
      </c>
      <c r="G24" s="30">
        <v>0.20173913043478262</v>
      </c>
    </row>
    <row r="25" spans="2:9">
      <c r="B25" t="s">
        <v>1274</v>
      </c>
      <c r="C25" s="30">
        <v>0.18901098901098901</v>
      </c>
      <c r="D25" s="30">
        <v>0.14285714285714285</v>
      </c>
      <c r="E25" s="30">
        <v>0.2</v>
      </c>
      <c r="F25" s="30">
        <v>0.125</v>
      </c>
      <c r="G25" s="30">
        <v>0.18260869565217391</v>
      </c>
    </row>
    <row r="26" spans="2:9">
      <c r="B26" t="s">
        <v>1275</v>
      </c>
      <c r="C26" s="30">
        <v>0.12747252747252746</v>
      </c>
      <c r="D26" s="30">
        <v>3.5714285714285712E-2</v>
      </c>
      <c r="E26" s="30">
        <v>0.05</v>
      </c>
      <c r="F26" s="30">
        <v>0.125</v>
      </c>
      <c r="G26" s="30">
        <v>0.11130434782608696</v>
      </c>
    </row>
    <row r="28" spans="2:9">
      <c r="I28" t="s">
        <v>1190</v>
      </c>
    </row>
    <row r="29" spans="2:9">
      <c r="I29" t="s">
        <v>1276</v>
      </c>
    </row>
  </sheetData>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ACB2-8D20-47CC-9D2D-FDD7D7874D0F}">
  <dimension ref="A1"/>
  <sheetViews>
    <sheetView workbookViewId="0">
      <selection activeCell="D41" sqref="D41"/>
    </sheetView>
  </sheetViews>
  <sheetFormatPr defaultRowHeight="15"/>
  <sheetData>
    <row r="1" spans="1:1" ht="15.75">
      <c r="A1" s="63" t="s">
        <v>1277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E00D4-DBD4-4C13-BDE0-AE076A59BAF4}">
  <dimension ref="A1:F71"/>
  <sheetViews>
    <sheetView workbookViewId="0">
      <selection activeCell="A4" sqref="A4"/>
    </sheetView>
  </sheetViews>
  <sheetFormatPr defaultRowHeight="15"/>
  <cols>
    <col min="1" max="1" width="9.5703125" bestFit="1" customWidth="1"/>
    <col min="2" max="2" width="41.28515625" bestFit="1" customWidth="1"/>
  </cols>
  <sheetData>
    <row r="1" spans="1:4" ht="13.9" customHeight="1">
      <c r="A1" s="63" t="s">
        <v>153</v>
      </c>
      <c r="B1" s="63" t="s">
        <v>154</v>
      </c>
    </row>
    <row r="2" spans="1:4" ht="14.45" customHeight="1"/>
    <row r="3" spans="1:4" ht="15.75" thickBot="1">
      <c r="B3" s="108"/>
      <c r="C3" s="108">
        <v>2007</v>
      </c>
      <c r="D3" s="108">
        <v>2022</v>
      </c>
    </row>
    <row r="4" spans="1:4">
      <c r="B4" t="s">
        <v>88</v>
      </c>
      <c r="C4" s="62">
        <v>0.29629629629629628</v>
      </c>
      <c r="D4" s="62">
        <v>0.20547945205479451</v>
      </c>
    </row>
    <row r="5" spans="1:4">
      <c r="B5" t="s">
        <v>124</v>
      </c>
      <c r="C5" s="62">
        <v>3.8461538461538464E-2</v>
      </c>
      <c r="D5" s="62">
        <v>6.1728395061728392E-2</v>
      </c>
    </row>
    <row r="6" spans="1:4">
      <c r="B6" t="s">
        <v>90</v>
      </c>
      <c r="C6" s="62">
        <v>9.4827586206896547E-2</v>
      </c>
      <c r="D6" s="62">
        <v>0.08</v>
      </c>
    </row>
    <row r="7" spans="1:4">
      <c r="B7" t="s">
        <v>125</v>
      </c>
      <c r="C7" s="62">
        <v>9.2307692307692313E-2</v>
      </c>
      <c r="D7" s="62">
        <v>6.25E-2</v>
      </c>
    </row>
    <row r="8" spans="1:4">
      <c r="B8" t="s">
        <v>92</v>
      </c>
      <c r="C8" s="62">
        <v>6.85640362225097E-2</v>
      </c>
      <c r="D8" s="62">
        <v>7.1428571428571425E-2</v>
      </c>
    </row>
    <row r="9" spans="1:4">
      <c r="B9" t="s">
        <v>93</v>
      </c>
      <c r="C9" s="62">
        <v>0.11483253588516747</v>
      </c>
      <c r="D9" s="62">
        <v>0.12745098039215685</v>
      </c>
    </row>
    <row r="10" spans="1:4">
      <c r="B10" t="s">
        <v>94</v>
      </c>
      <c r="C10" s="62">
        <v>0.40963855421686746</v>
      </c>
      <c r="D10" s="62">
        <v>0.3888888888888889</v>
      </c>
    </row>
    <row r="11" spans="1:4">
      <c r="B11" t="s">
        <v>155</v>
      </c>
      <c r="C11" s="62">
        <v>0.5368421052631579</v>
      </c>
      <c r="D11" s="62">
        <v>0.48760330578512395</v>
      </c>
    </row>
    <row r="12" spans="1:4">
      <c r="B12" t="s">
        <v>96</v>
      </c>
      <c r="C12" s="62">
        <v>0.18666666666666668</v>
      </c>
      <c r="D12" s="62">
        <v>0.16091954022988506</v>
      </c>
    </row>
    <row r="13" spans="1:4">
      <c r="B13" t="s">
        <v>156</v>
      </c>
      <c r="C13" s="62">
        <v>0.21232876712328766</v>
      </c>
      <c r="D13" s="62">
        <v>0.11971830985915492</v>
      </c>
    </row>
    <row r="14" spans="1:4">
      <c r="B14" t="s">
        <v>128</v>
      </c>
      <c r="C14" s="62">
        <v>0.11931818181818182</v>
      </c>
      <c r="D14" s="62">
        <v>8.5072231139646876E-2</v>
      </c>
    </row>
    <row r="15" spans="1:4">
      <c r="B15" t="s">
        <v>99</v>
      </c>
      <c r="C15" s="62">
        <v>0.32098765432098764</v>
      </c>
      <c r="D15" s="62">
        <v>0.1774891774891775</v>
      </c>
    </row>
    <row r="16" spans="1:4">
      <c r="B16" t="s">
        <v>129</v>
      </c>
      <c r="C16" s="62">
        <v>0.1744186046511628</v>
      </c>
      <c r="D16" s="62">
        <v>0.12676056338028169</v>
      </c>
    </row>
    <row r="17" spans="1:6">
      <c r="B17" t="s">
        <v>157</v>
      </c>
      <c r="C17" s="62">
        <v>0.25925925925925924</v>
      </c>
      <c r="D17" s="62">
        <v>0.26470588235294118</v>
      </c>
    </row>
    <row r="18" spans="1:6">
      <c r="B18" t="s">
        <v>131</v>
      </c>
      <c r="C18" s="62">
        <v>0.34911242603550297</v>
      </c>
      <c r="D18" s="62">
        <v>0.31034482758620691</v>
      </c>
    </row>
    <row r="19" spans="1:6">
      <c r="B19" t="s">
        <v>132</v>
      </c>
      <c r="C19" s="62">
        <v>0.53333333333333333</v>
      </c>
      <c r="D19" s="62">
        <v>0.33913043478260868</v>
      </c>
    </row>
    <row r="20" spans="1:6">
      <c r="B20" t="s">
        <v>133</v>
      </c>
      <c r="C20" s="62">
        <v>0.49664429530201343</v>
      </c>
      <c r="D20" s="62">
        <v>0.52071005917159763</v>
      </c>
    </row>
    <row r="21" spans="1:6" ht="15.75" thickBot="1">
      <c r="B21" t="s">
        <v>105</v>
      </c>
      <c r="C21" s="113">
        <v>9.0909090909090912E-2</v>
      </c>
      <c r="D21" s="113">
        <v>9.6385542168674704E-2</v>
      </c>
    </row>
    <row r="22" spans="1:6" ht="16.5" thickTop="1" thickBot="1">
      <c r="B22" s="114" t="s">
        <v>106</v>
      </c>
      <c r="C22" s="115">
        <v>0.25028244598220589</v>
      </c>
      <c r="D22" s="115">
        <v>0.21695291231136357</v>
      </c>
      <c r="F22" t="s">
        <v>158</v>
      </c>
    </row>
    <row r="23" spans="1:6">
      <c r="F23" t="s">
        <v>159</v>
      </c>
    </row>
    <row r="24" spans="1:6">
      <c r="B24" s="99" t="s">
        <v>134</v>
      </c>
    </row>
    <row r="26" spans="1:6">
      <c r="A26" t="s">
        <v>26</v>
      </c>
      <c r="B26" t="s">
        <v>109</v>
      </c>
    </row>
    <row r="27" spans="1:6">
      <c r="B27" s="64" t="s">
        <v>30</v>
      </c>
    </row>
    <row r="28" spans="1:6">
      <c r="A28" t="s">
        <v>45</v>
      </c>
      <c r="B28" t="s">
        <v>160</v>
      </c>
    </row>
    <row r="46" spans="1:2" ht="14.45" customHeight="1"/>
    <row r="47" spans="1:2" ht="14.45" customHeight="1">
      <c r="A47" s="106" t="s">
        <v>26</v>
      </c>
      <c r="B47" t="s">
        <v>115</v>
      </c>
    </row>
    <row r="48" spans="1:2" ht="14.45" customHeight="1">
      <c r="A48" s="106" t="s">
        <v>51</v>
      </c>
      <c r="B48" t="s">
        <v>161</v>
      </c>
    </row>
    <row r="50" ht="14.45" customHeight="1"/>
    <row r="52" ht="14.45" customHeight="1"/>
    <row r="53" ht="14.45" customHeight="1"/>
    <row r="54" ht="14.45" customHeight="1"/>
    <row r="55" ht="14.45" customHeight="1"/>
    <row r="56" ht="14.45" customHeight="1"/>
    <row r="57" ht="14.45" customHeight="1"/>
    <row r="58" ht="14.45" customHeight="1"/>
    <row r="60" ht="14.45" customHeight="1"/>
    <row r="62" ht="14.45" customHeight="1"/>
    <row r="63" ht="14.45" customHeight="1"/>
    <row r="65" ht="14.45" customHeight="1"/>
    <row r="66" ht="14.45" customHeight="1"/>
    <row r="68" ht="14.45" customHeight="1"/>
    <row r="69" ht="14.45" customHeight="1"/>
    <row r="70" ht="14.45" customHeight="1"/>
    <row r="71" ht="14.45" customHeight="1"/>
  </sheetData>
  <hyperlinks>
    <hyperlink ref="B27" r:id="rId1" xr:uid="{3B9FF5C1-85FF-433A-9413-6210B4F92320}"/>
  </hyperlinks>
  <pageMargins left="0.75" right="0.75" top="1" bottom="1" header="0.5" footer="0.5"/>
  <pageSetup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B689-250C-4787-AC0B-6949AA996B4E}">
  <dimension ref="A1:G23"/>
  <sheetViews>
    <sheetView workbookViewId="0">
      <selection activeCell="E37" sqref="E37"/>
    </sheetView>
  </sheetViews>
  <sheetFormatPr defaultRowHeight="15"/>
  <cols>
    <col min="1" max="1" width="11.140625" customWidth="1"/>
  </cols>
  <sheetData>
    <row r="1" spans="1:3">
      <c r="A1" s="1" t="s">
        <v>1278</v>
      </c>
      <c r="B1" s="1" t="s">
        <v>1279</v>
      </c>
    </row>
    <row r="5" spans="1:3">
      <c r="B5" t="s">
        <v>1280</v>
      </c>
      <c r="C5" t="s">
        <v>1281</v>
      </c>
    </row>
    <row r="6" spans="1:3">
      <c r="A6" t="s">
        <v>192</v>
      </c>
      <c r="B6" s="30">
        <v>0.1</v>
      </c>
      <c r="C6" s="30">
        <v>0.22</v>
      </c>
    </row>
    <row r="7" spans="1:3">
      <c r="A7" t="s">
        <v>193</v>
      </c>
      <c r="B7" s="30">
        <v>0.13</v>
      </c>
      <c r="C7" s="30">
        <v>0.28000000000000003</v>
      </c>
    </row>
    <row r="8" spans="1:3">
      <c r="A8" t="s">
        <v>194</v>
      </c>
      <c r="B8" s="30">
        <v>0.1</v>
      </c>
      <c r="C8" s="30">
        <v>0.27</v>
      </c>
    </row>
    <row r="9" spans="1:3">
      <c r="A9" t="s">
        <v>24</v>
      </c>
      <c r="B9" s="30">
        <v>0.08</v>
      </c>
      <c r="C9" s="30">
        <v>0.27</v>
      </c>
    </row>
    <row r="10" spans="1:3">
      <c r="A10" t="s">
        <v>25</v>
      </c>
      <c r="B10" s="30">
        <v>0.11</v>
      </c>
      <c r="C10" s="30">
        <v>0.24</v>
      </c>
    </row>
    <row r="22" spans="7:7">
      <c r="G22" t="s">
        <v>1190</v>
      </c>
    </row>
    <row r="23" spans="7:7">
      <c r="G23" t="s">
        <v>1282</v>
      </c>
    </row>
  </sheetData>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E30E-07C1-4B39-8045-F7C106B8DAD0}">
  <dimension ref="A1:D28"/>
  <sheetViews>
    <sheetView zoomScaleNormal="100" workbookViewId="0">
      <selection activeCell="A17" sqref="A17"/>
    </sheetView>
  </sheetViews>
  <sheetFormatPr defaultRowHeight="15"/>
  <cols>
    <col min="1" max="1" width="55.140625" bestFit="1" customWidth="1"/>
    <col min="2" max="2" width="11.7109375" customWidth="1"/>
  </cols>
  <sheetData>
    <row r="1" spans="1:2" ht="15.75">
      <c r="A1" s="243" t="s">
        <v>1283</v>
      </c>
      <c r="B1" t="s">
        <v>1284</v>
      </c>
    </row>
    <row r="2" spans="1:2">
      <c r="A2" t="s">
        <v>1247</v>
      </c>
      <c r="B2" s="8">
        <v>30792</v>
      </c>
    </row>
    <row r="3" spans="1:2">
      <c r="A3" t="s">
        <v>1285</v>
      </c>
      <c r="B3" s="8">
        <v>5082</v>
      </c>
    </row>
    <row r="4" spans="1:2">
      <c r="A4" t="s">
        <v>1286</v>
      </c>
      <c r="B4" s="8">
        <v>3627</v>
      </c>
    </row>
    <row r="5" spans="1:2">
      <c r="A5" t="s">
        <v>1287</v>
      </c>
      <c r="B5" s="8">
        <v>1563</v>
      </c>
    </row>
    <row r="6" spans="1:2">
      <c r="A6" t="s">
        <v>1288</v>
      </c>
      <c r="B6" s="8">
        <v>1404</v>
      </c>
    </row>
    <row r="7" spans="1:2">
      <c r="A7" t="s">
        <v>1289</v>
      </c>
      <c r="B7" s="8">
        <v>1131</v>
      </c>
    </row>
    <row r="8" spans="1:2">
      <c r="A8" t="s">
        <v>1290</v>
      </c>
      <c r="B8" s="8">
        <v>1026</v>
      </c>
    </row>
    <row r="9" spans="1:2">
      <c r="A9" t="s">
        <v>1291</v>
      </c>
      <c r="B9" s="8">
        <v>1017</v>
      </c>
    </row>
    <row r="10" spans="1:2">
      <c r="A10" t="s">
        <v>1292</v>
      </c>
      <c r="B10">
        <v>969</v>
      </c>
    </row>
    <row r="11" spans="1:2">
      <c r="A11" t="s">
        <v>412</v>
      </c>
      <c r="B11" s="8">
        <v>3672</v>
      </c>
    </row>
    <row r="27" spans="4:4">
      <c r="D27" t="s">
        <v>1190</v>
      </c>
    </row>
    <row r="28" spans="4:4">
      <c r="D28" t="s">
        <v>1293</v>
      </c>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AFC36-0B1E-41FA-BFD2-EAA6C0518C5F}">
  <dimension ref="A1:I24"/>
  <sheetViews>
    <sheetView workbookViewId="0">
      <selection activeCell="A3" sqref="A3"/>
    </sheetView>
  </sheetViews>
  <sheetFormatPr defaultRowHeight="15"/>
  <cols>
    <col min="1" max="1" width="10.7109375" bestFit="1" customWidth="1"/>
    <col min="2" max="2" width="11.7109375" customWidth="1"/>
  </cols>
  <sheetData>
    <row r="1" spans="1:7" ht="15.75">
      <c r="A1" s="63" t="s">
        <v>1283</v>
      </c>
      <c r="B1" s="63" t="s">
        <v>1284</v>
      </c>
    </row>
    <row r="4" spans="1:7">
      <c r="C4" t="s">
        <v>192</v>
      </c>
      <c r="D4" t="s">
        <v>193</v>
      </c>
      <c r="E4" t="s">
        <v>194</v>
      </c>
      <c r="F4" t="s">
        <v>24</v>
      </c>
      <c r="G4" t="s">
        <v>9</v>
      </c>
    </row>
    <row r="5" spans="1:7">
      <c r="B5" t="s">
        <v>1294</v>
      </c>
      <c r="C5" s="30">
        <v>0.10465116279069768</v>
      </c>
      <c r="D5" s="30">
        <v>0.12354312354312354</v>
      </c>
      <c r="E5" s="30">
        <v>0.13861386138613863</v>
      </c>
      <c r="F5" s="30">
        <v>0.13235294117647059</v>
      </c>
      <c r="G5" s="30">
        <v>0.11105722599418041</v>
      </c>
    </row>
    <row r="6" spans="1:7">
      <c r="B6" t="s">
        <v>1295</v>
      </c>
      <c r="C6" s="30">
        <v>0.19288645690834474</v>
      </c>
      <c r="D6" s="30">
        <v>0.11655011655011654</v>
      </c>
      <c r="E6" s="30">
        <v>0.19801980198019803</v>
      </c>
      <c r="F6" s="30">
        <v>0.23529411764705882</v>
      </c>
      <c r="G6" s="30">
        <v>0.17846750727449079</v>
      </c>
    </row>
    <row r="7" spans="1:7">
      <c r="B7" t="s">
        <v>1296</v>
      </c>
      <c r="C7" s="30">
        <v>0.34610123119015046</v>
      </c>
      <c r="D7" s="30">
        <v>0.39393939393939392</v>
      </c>
      <c r="E7" s="30">
        <v>0.37623762376237624</v>
      </c>
      <c r="F7" s="30">
        <v>0.44117647058823528</v>
      </c>
      <c r="G7" s="30">
        <v>0.36081474296799226</v>
      </c>
    </row>
    <row r="8" spans="1:7">
      <c r="B8" t="s">
        <v>1297</v>
      </c>
      <c r="C8" s="30">
        <v>0.16347469220246238</v>
      </c>
      <c r="D8" s="30">
        <v>0.19114219114219114</v>
      </c>
      <c r="E8" s="30">
        <v>0.17821782178217821</v>
      </c>
      <c r="F8" s="30">
        <v>0.11764705882352941</v>
      </c>
      <c r="G8" s="30">
        <v>0.16828322017458777</v>
      </c>
    </row>
    <row r="9" spans="1:7">
      <c r="B9" t="s">
        <v>1298</v>
      </c>
      <c r="C9" s="30">
        <v>0.19288645690834474</v>
      </c>
      <c r="D9" s="30">
        <v>0.17482517482517482</v>
      </c>
      <c r="E9" s="30">
        <v>0.10891089108910891</v>
      </c>
      <c r="F9" s="30">
        <v>7.3529411764705885E-2</v>
      </c>
      <c r="G9" s="30">
        <v>0.18137730358874879</v>
      </c>
    </row>
    <row r="10" spans="1:7">
      <c r="B10" t="s">
        <v>368</v>
      </c>
      <c r="C10" s="30">
        <v>0.70177838577291385</v>
      </c>
      <c r="D10" s="30">
        <v>0.45454545454545453</v>
      </c>
      <c r="E10" s="30">
        <v>0.5544554455445545</v>
      </c>
      <c r="F10" s="30">
        <v>0.58823529411764708</v>
      </c>
      <c r="G10" s="30">
        <v>0.63870029097963144</v>
      </c>
    </row>
    <row r="11" spans="1:7">
      <c r="C11" s="62">
        <v>0.99999999999999989</v>
      </c>
      <c r="D11" s="62">
        <v>0.99999999999999989</v>
      </c>
      <c r="E11" s="62">
        <v>0.99999999999999989</v>
      </c>
      <c r="F11" s="62">
        <v>1</v>
      </c>
      <c r="G11" s="62">
        <v>1</v>
      </c>
    </row>
    <row r="23" spans="9:9">
      <c r="I23" t="s">
        <v>1190</v>
      </c>
    </row>
    <row r="24" spans="9:9">
      <c r="I24" t="s">
        <v>1299</v>
      </c>
    </row>
  </sheetData>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4238B-D7E0-4DEB-8668-649A2790BE8E}">
  <dimension ref="A1:J24"/>
  <sheetViews>
    <sheetView workbookViewId="0">
      <selection activeCell="D41" sqref="D41"/>
    </sheetView>
  </sheetViews>
  <sheetFormatPr defaultRowHeight="15"/>
  <cols>
    <col min="1" max="1" width="3.28515625" bestFit="1" customWidth="1"/>
    <col min="2" max="2" width="33.28515625" customWidth="1"/>
  </cols>
  <sheetData>
    <row r="1" spans="1:7" ht="15.75">
      <c r="A1" s="1"/>
      <c r="B1" s="63" t="s">
        <v>1300</v>
      </c>
    </row>
    <row r="4" spans="1:7">
      <c r="C4" t="s">
        <v>192</v>
      </c>
      <c r="D4" t="s">
        <v>193</v>
      </c>
      <c r="E4" t="s">
        <v>194</v>
      </c>
      <c r="F4" t="s">
        <v>24</v>
      </c>
      <c r="G4" t="s">
        <v>9</v>
      </c>
    </row>
    <row r="5" spans="1:7">
      <c r="B5" t="s">
        <v>1221</v>
      </c>
      <c r="C5" s="30">
        <v>0.53166666666666662</v>
      </c>
      <c r="D5" s="30">
        <v>0.66758241758241754</v>
      </c>
      <c r="E5" s="30">
        <v>0.62195121951219512</v>
      </c>
      <c r="F5" s="30">
        <v>0.70588235294117652</v>
      </c>
      <c r="G5" s="30">
        <v>0.57008244994110724</v>
      </c>
    </row>
    <row r="6" spans="1:7">
      <c r="B6" t="s">
        <v>1222</v>
      </c>
      <c r="C6" s="30">
        <v>0.33083333333333331</v>
      </c>
      <c r="D6" s="30">
        <v>0.35164835164835168</v>
      </c>
      <c r="E6" s="30">
        <v>0.2073170731707317</v>
      </c>
      <c r="F6" s="30">
        <v>0.17647058823529413</v>
      </c>
      <c r="G6" s="30">
        <v>0.32449941107184921</v>
      </c>
    </row>
    <row r="7" spans="1:7">
      <c r="B7" t="s">
        <v>1223</v>
      </c>
      <c r="C7" s="30">
        <v>0.34499999999999997</v>
      </c>
      <c r="D7" s="30">
        <v>0.23626373626373626</v>
      </c>
      <c r="E7" s="30">
        <v>0.3048780487804878</v>
      </c>
      <c r="F7" s="30">
        <v>0.35294117647058826</v>
      </c>
      <c r="G7" s="30">
        <v>0.31978798586572438</v>
      </c>
    </row>
    <row r="8" spans="1:7">
      <c r="B8" t="s">
        <v>1225</v>
      </c>
      <c r="C8" s="30">
        <v>0.24666666666666667</v>
      </c>
      <c r="D8" s="30">
        <v>0.13186813186813187</v>
      </c>
      <c r="E8" s="30">
        <v>9.7560975609756101E-2</v>
      </c>
      <c r="F8" s="30">
        <v>0.11764705882352941</v>
      </c>
      <c r="G8" s="30">
        <v>0.21083627797408716</v>
      </c>
    </row>
    <row r="9" spans="1:7">
      <c r="B9" t="s">
        <v>1226</v>
      </c>
      <c r="C9" s="30">
        <v>0.19916666666666666</v>
      </c>
      <c r="D9" s="30">
        <v>0.15109890109890109</v>
      </c>
      <c r="E9" s="30">
        <v>0.13414634146341464</v>
      </c>
      <c r="F9" s="30">
        <v>0.19607843137254902</v>
      </c>
      <c r="G9" s="30">
        <v>0.18551236749116609</v>
      </c>
    </row>
    <row r="10" spans="1:7">
      <c r="B10" t="s">
        <v>1224</v>
      </c>
      <c r="C10" s="30">
        <v>0.19583333333333333</v>
      </c>
      <c r="D10" s="30">
        <v>0.12637362637362637</v>
      </c>
      <c r="E10" s="30">
        <v>0.2073170731707317</v>
      </c>
      <c r="F10" s="30">
        <v>0.17647058823529413</v>
      </c>
      <c r="G10" s="30">
        <v>0.18080094228504123</v>
      </c>
    </row>
    <row r="11" spans="1:7">
      <c r="B11" t="s">
        <v>1229</v>
      </c>
      <c r="C11" s="30">
        <v>0.15583333333333332</v>
      </c>
      <c r="D11" s="30">
        <v>0.10164835164835165</v>
      </c>
      <c r="E11" s="30">
        <v>0.10975609756097561</v>
      </c>
      <c r="F11" s="30">
        <v>0.17647058823529413</v>
      </c>
      <c r="G11" s="30">
        <v>0.14310954063604239</v>
      </c>
    </row>
    <row r="12" spans="1:7">
      <c r="B12" t="s">
        <v>1227</v>
      </c>
      <c r="C12" s="30">
        <v>6.5000000000000002E-2</v>
      </c>
      <c r="D12" s="30">
        <v>0.12912087912087913</v>
      </c>
      <c r="E12" s="30">
        <v>0.14634146341463414</v>
      </c>
      <c r="F12" s="30">
        <v>0.23529411764705882</v>
      </c>
      <c r="G12" s="30">
        <v>8.7161366313309771E-2</v>
      </c>
    </row>
    <row r="13" spans="1:7">
      <c r="B13" t="s">
        <v>1228</v>
      </c>
      <c r="C13" s="30">
        <v>7.8333333333333338E-2</v>
      </c>
      <c r="D13" s="30">
        <v>5.4945054945054944E-2</v>
      </c>
      <c r="E13" s="30">
        <v>7.3170731707317069E-2</v>
      </c>
      <c r="F13" s="30">
        <v>0.11764705882352941</v>
      </c>
      <c r="G13" s="30">
        <v>7.4793875147232042E-2</v>
      </c>
    </row>
    <row r="14" spans="1:7">
      <c r="B14" t="s">
        <v>1230</v>
      </c>
      <c r="C14" s="30">
        <v>7.0833333333333331E-2</v>
      </c>
      <c r="D14" s="30">
        <v>7.9670329670329665E-2</v>
      </c>
      <c r="E14" s="30">
        <v>7.3170731707317069E-2</v>
      </c>
      <c r="F14" s="30">
        <v>5.8823529411764705E-2</v>
      </c>
      <c r="G14" s="30">
        <v>7.3027090694935223E-2</v>
      </c>
    </row>
    <row r="15" spans="1:7">
      <c r="B15" t="s">
        <v>412</v>
      </c>
      <c r="C15" s="30">
        <v>0.18916666666666668</v>
      </c>
      <c r="D15" s="30">
        <v>0.18131868131868131</v>
      </c>
      <c r="E15" s="30">
        <v>0.23170731707317074</v>
      </c>
      <c r="F15" s="30">
        <v>0.25490196078431371</v>
      </c>
      <c r="G15" s="30">
        <v>0.19199057714958775</v>
      </c>
    </row>
    <row r="23" spans="10:10">
      <c r="J23" t="s">
        <v>1190</v>
      </c>
    </row>
    <row r="24" spans="10:10">
      <c r="J24" t="s">
        <v>1301</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FF9E-544A-4B81-9EE5-1D7BCC460216}">
  <dimension ref="A1:I27"/>
  <sheetViews>
    <sheetView workbookViewId="0">
      <selection activeCell="D41" sqref="D41"/>
    </sheetView>
  </sheetViews>
  <sheetFormatPr defaultRowHeight="15"/>
  <cols>
    <col min="1" max="1" width="21.140625" bestFit="1" customWidth="1"/>
  </cols>
  <sheetData>
    <row r="1" spans="1:6" ht="15.75">
      <c r="A1" s="63" t="s">
        <v>1302</v>
      </c>
    </row>
    <row r="2" spans="1:6">
      <c r="B2" t="s">
        <v>225</v>
      </c>
      <c r="C2" t="s">
        <v>6</v>
      </c>
      <c r="D2" t="s">
        <v>7</v>
      </c>
      <c r="E2">
        <v>100</v>
      </c>
    </row>
    <row r="3" spans="1:6">
      <c r="B3" t="s">
        <v>226</v>
      </c>
      <c r="C3" t="s">
        <v>226</v>
      </c>
      <c r="D3" t="s">
        <v>226</v>
      </c>
      <c r="E3" t="s">
        <v>226</v>
      </c>
      <c r="F3" t="s">
        <v>227</v>
      </c>
    </row>
    <row r="5" spans="1:6">
      <c r="A5" t="s">
        <v>245</v>
      </c>
      <c r="F5" t="s">
        <v>1303</v>
      </c>
    </row>
    <row r="6" spans="1:6">
      <c r="A6" t="s">
        <v>1304</v>
      </c>
      <c r="B6" s="8">
        <v>2958</v>
      </c>
      <c r="C6">
        <v>963</v>
      </c>
      <c r="D6">
        <v>225</v>
      </c>
      <c r="E6">
        <v>150</v>
      </c>
      <c r="F6" s="8">
        <v>4299</v>
      </c>
    </row>
    <row r="7" spans="1:6">
      <c r="A7" t="s">
        <v>1305</v>
      </c>
      <c r="B7" s="8">
        <v>1110</v>
      </c>
      <c r="C7">
        <v>123</v>
      </c>
      <c r="D7">
        <v>45</v>
      </c>
      <c r="E7">
        <v>30</v>
      </c>
      <c r="F7" s="8">
        <v>1308</v>
      </c>
    </row>
    <row r="8" spans="1:6">
      <c r="A8" t="s">
        <v>1306</v>
      </c>
      <c r="B8">
        <v>621</v>
      </c>
      <c r="C8">
        <v>153</v>
      </c>
      <c r="D8">
        <v>21</v>
      </c>
      <c r="E8">
        <v>24</v>
      </c>
      <c r="F8">
        <v>816</v>
      </c>
    </row>
    <row r="9" spans="1:6">
      <c r="A9" t="s">
        <v>1307</v>
      </c>
      <c r="B9">
        <v>633</v>
      </c>
      <c r="C9">
        <v>123</v>
      </c>
      <c r="D9">
        <v>51</v>
      </c>
      <c r="E9">
        <v>21</v>
      </c>
      <c r="F9">
        <v>828</v>
      </c>
    </row>
    <row r="10" spans="1:6">
      <c r="B10" s="8">
        <v>5322</v>
      </c>
      <c r="C10" s="8">
        <v>1362</v>
      </c>
      <c r="D10" s="8">
        <v>342</v>
      </c>
      <c r="E10" s="8">
        <v>225</v>
      </c>
      <c r="F10" s="8">
        <v>7251</v>
      </c>
    </row>
    <row r="11" spans="1:6">
      <c r="B11" t="s">
        <v>225</v>
      </c>
      <c r="C11" t="s">
        <v>6</v>
      </c>
      <c r="D11" t="s">
        <v>7</v>
      </c>
      <c r="E11">
        <v>100</v>
      </c>
    </row>
    <row r="12" spans="1:6">
      <c r="B12" t="s">
        <v>226</v>
      </c>
      <c r="C12" t="s">
        <v>226</v>
      </c>
      <c r="D12" t="s">
        <v>226</v>
      </c>
      <c r="E12" t="s">
        <v>226</v>
      </c>
      <c r="F12" t="s">
        <v>227</v>
      </c>
    </row>
    <row r="14" spans="1:6">
      <c r="A14" t="s">
        <v>245</v>
      </c>
      <c r="F14" t="s">
        <v>401</v>
      </c>
    </row>
    <row r="15" spans="1:6">
      <c r="A15" t="s">
        <v>1308</v>
      </c>
      <c r="B15" s="8">
        <v>31728</v>
      </c>
      <c r="C15" s="8">
        <v>7164</v>
      </c>
      <c r="D15" s="8">
        <v>2190</v>
      </c>
      <c r="E15" s="8">
        <v>1758</v>
      </c>
      <c r="F15" s="8">
        <v>42840</v>
      </c>
    </row>
    <row r="16" spans="1:6">
      <c r="A16" t="s">
        <v>1309</v>
      </c>
      <c r="B16" s="8">
        <v>3600</v>
      </c>
      <c r="C16" s="8">
        <v>1092</v>
      </c>
      <c r="D16">
        <v>246</v>
      </c>
      <c r="E16">
        <v>153</v>
      </c>
      <c r="F16" s="8">
        <v>5094</v>
      </c>
    </row>
    <row r="19" spans="1:9">
      <c r="B19" t="s">
        <v>225</v>
      </c>
      <c r="C19" t="s">
        <v>6</v>
      </c>
      <c r="D19" t="s">
        <v>7</v>
      </c>
      <c r="E19">
        <v>100</v>
      </c>
    </row>
    <row r="20" spans="1:9">
      <c r="B20" t="s">
        <v>226</v>
      </c>
      <c r="C20" t="s">
        <v>226</v>
      </c>
      <c r="D20" t="s">
        <v>226</v>
      </c>
      <c r="E20" t="s">
        <v>226</v>
      </c>
      <c r="F20" t="s">
        <v>227</v>
      </c>
    </row>
    <row r="21" spans="1:9">
      <c r="A21" t="s">
        <v>245</v>
      </c>
    </row>
    <row r="22" spans="1:9">
      <c r="B22" t="s">
        <v>192</v>
      </c>
      <c r="C22" t="s">
        <v>193</v>
      </c>
      <c r="D22" t="s">
        <v>194</v>
      </c>
      <c r="E22" t="s">
        <v>24</v>
      </c>
      <c r="F22" t="s">
        <v>9</v>
      </c>
    </row>
    <row r="23" spans="1:9">
      <c r="A23" t="s">
        <v>1305</v>
      </c>
      <c r="B23" s="30">
        <v>0.20856820744081173</v>
      </c>
      <c r="C23" s="30">
        <v>9.0308370044052858E-2</v>
      </c>
      <c r="D23" s="30">
        <v>0.13157894736842105</v>
      </c>
      <c r="E23" s="30">
        <v>0.13333333333333333</v>
      </c>
      <c r="F23" s="30">
        <v>0.18038891187422423</v>
      </c>
    </row>
    <row r="24" spans="1:9">
      <c r="A24" t="s">
        <v>1306</v>
      </c>
      <c r="B24" s="30">
        <v>0.11668545659526494</v>
      </c>
      <c r="C24" s="30">
        <v>0.11233480176211454</v>
      </c>
      <c r="D24" s="30">
        <v>6.1403508771929821E-2</v>
      </c>
      <c r="E24" s="30">
        <v>0.10666666666666667</v>
      </c>
      <c r="F24" s="30">
        <v>0.11253620190318576</v>
      </c>
    </row>
    <row r="25" spans="1:9">
      <c r="A25" t="s">
        <v>1304</v>
      </c>
      <c r="B25" s="30">
        <v>0.55580608793686581</v>
      </c>
      <c r="C25" s="30">
        <v>0.70704845814977979</v>
      </c>
      <c r="D25" s="30">
        <v>0.65789473684210531</v>
      </c>
      <c r="E25" s="30">
        <v>0.66666666666666663</v>
      </c>
      <c r="F25" s="30">
        <v>0.5928837401737691</v>
      </c>
    </row>
    <row r="26" spans="1:9">
      <c r="A26" t="s">
        <v>1307</v>
      </c>
      <c r="B26" s="30">
        <v>0.11894024802705749</v>
      </c>
      <c r="C26" s="30">
        <v>9.0308370044052858E-2</v>
      </c>
      <c r="D26" s="30">
        <v>0.14912280701754385</v>
      </c>
      <c r="E26" s="30">
        <v>9.3333333333333338E-2</v>
      </c>
      <c r="F26" s="30">
        <v>0.11419114604882086</v>
      </c>
      <c r="I26" t="s">
        <v>1190</v>
      </c>
    </row>
    <row r="27" spans="1:9">
      <c r="I27" t="s">
        <v>1310</v>
      </c>
    </row>
  </sheetData>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5100E-2FF5-4520-8071-6F461F646C1A}">
  <dimension ref="A1:H23"/>
  <sheetViews>
    <sheetView workbookViewId="0">
      <selection activeCell="D41" sqref="D41"/>
    </sheetView>
  </sheetViews>
  <sheetFormatPr defaultRowHeight="15"/>
  <cols>
    <col min="1" max="1" width="43.7109375" customWidth="1"/>
  </cols>
  <sheetData>
    <row r="1" spans="1:6" ht="15.75">
      <c r="A1" s="63" t="s">
        <v>1311</v>
      </c>
    </row>
    <row r="3" spans="1:6">
      <c r="B3" t="s">
        <v>225</v>
      </c>
      <c r="C3" t="s">
        <v>6</v>
      </c>
      <c r="D3" t="s">
        <v>7</v>
      </c>
      <c r="E3">
        <v>100</v>
      </c>
    </row>
    <row r="4" spans="1:6">
      <c r="B4" t="s">
        <v>226</v>
      </c>
      <c r="C4" t="s">
        <v>226</v>
      </c>
      <c r="D4" t="s">
        <v>226</v>
      </c>
      <c r="E4" t="s">
        <v>226</v>
      </c>
      <c r="F4" t="s">
        <v>227</v>
      </c>
    </row>
    <row r="5" spans="1:6">
      <c r="A5" t="s">
        <v>245</v>
      </c>
    </row>
    <row r="6" spans="1:6">
      <c r="B6" t="s">
        <v>192</v>
      </c>
      <c r="C6" t="s">
        <v>193</v>
      </c>
      <c r="D6" t="s">
        <v>194</v>
      </c>
      <c r="E6" t="s">
        <v>24</v>
      </c>
      <c r="F6" t="s">
        <v>9</v>
      </c>
    </row>
    <row r="7" spans="1:6">
      <c r="A7" t="s">
        <v>1312</v>
      </c>
      <c r="B7">
        <v>735</v>
      </c>
      <c r="C7">
        <v>93</v>
      </c>
      <c r="D7">
        <v>30</v>
      </c>
      <c r="E7">
        <v>24</v>
      </c>
      <c r="F7">
        <v>885</v>
      </c>
    </row>
    <row r="8" spans="1:6">
      <c r="A8" t="s">
        <v>1313</v>
      </c>
      <c r="B8">
        <v>513</v>
      </c>
      <c r="C8">
        <v>42</v>
      </c>
      <c r="D8">
        <v>15</v>
      </c>
      <c r="E8">
        <v>12</v>
      </c>
      <c r="F8">
        <v>582</v>
      </c>
    </row>
    <row r="9" spans="1:6">
      <c r="A9" t="s">
        <v>1256</v>
      </c>
      <c r="B9">
        <v>459</v>
      </c>
      <c r="C9">
        <v>69</v>
      </c>
      <c r="D9">
        <v>18</v>
      </c>
      <c r="E9">
        <v>12</v>
      </c>
      <c r="F9">
        <v>558</v>
      </c>
    </row>
    <row r="10" spans="1:6">
      <c r="A10" t="s">
        <v>1263</v>
      </c>
      <c r="B10">
        <v>306</v>
      </c>
      <c r="C10">
        <v>114</v>
      </c>
      <c r="D10">
        <v>12</v>
      </c>
      <c r="E10">
        <v>21</v>
      </c>
      <c r="F10">
        <v>453</v>
      </c>
    </row>
    <row r="11" spans="1:6">
      <c r="A11" t="s">
        <v>1314</v>
      </c>
      <c r="B11">
        <v>120</v>
      </c>
      <c r="C11">
        <v>42</v>
      </c>
      <c r="D11">
        <v>3</v>
      </c>
      <c r="E11">
        <v>3</v>
      </c>
      <c r="F11">
        <v>171</v>
      </c>
    </row>
    <row r="12" spans="1:6">
      <c r="A12" t="s">
        <v>1262</v>
      </c>
      <c r="B12">
        <v>117</v>
      </c>
      <c r="C12">
        <v>3</v>
      </c>
      <c r="D12">
        <v>3</v>
      </c>
      <c r="E12">
        <v>3</v>
      </c>
      <c r="F12">
        <v>126</v>
      </c>
    </row>
    <row r="13" spans="1:6">
      <c r="A13" t="s">
        <v>1261</v>
      </c>
      <c r="B13">
        <v>15</v>
      </c>
      <c r="C13">
        <v>0</v>
      </c>
      <c r="D13">
        <v>3</v>
      </c>
      <c r="E13">
        <v>0</v>
      </c>
      <c r="F13">
        <v>15</v>
      </c>
    </row>
    <row r="14" spans="1:6">
      <c r="A14" s="106" t="s">
        <v>1315</v>
      </c>
      <c r="B14" s="118">
        <v>1731</v>
      </c>
      <c r="C14" s="118">
        <v>276</v>
      </c>
      <c r="D14" s="118">
        <v>66</v>
      </c>
      <c r="E14" s="118">
        <v>54</v>
      </c>
      <c r="F14" s="118">
        <v>2124</v>
      </c>
    </row>
    <row r="16" spans="1:6">
      <c r="A16" t="s">
        <v>1312</v>
      </c>
      <c r="B16">
        <v>885</v>
      </c>
      <c r="C16" s="30">
        <v>0.41666666666666669</v>
      </c>
    </row>
    <row r="17" spans="1:8">
      <c r="A17" t="s">
        <v>1313</v>
      </c>
      <c r="B17">
        <v>582</v>
      </c>
      <c r="C17" s="30">
        <v>0.27401129943502822</v>
      </c>
    </row>
    <row r="18" spans="1:8">
      <c r="A18" t="s">
        <v>1256</v>
      </c>
      <c r="B18">
        <v>558</v>
      </c>
      <c r="C18" s="30">
        <v>0.26271186440677968</v>
      </c>
    </row>
    <row r="19" spans="1:8">
      <c r="A19" t="s">
        <v>1314</v>
      </c>
      <c r="B19">
        <v>171</v>
      </c>
      <c r="C19" s="30">
        <v>8.050847457627118E-2</v>
      </c>
    </row>
    <row r="20" spans="1:8">
      <c r="A20" t="s">
        <v>1262</v>
      </c>
      <c r="B20">
        <v>126</v>
      </c>
      <c r="C20" s="30">
        <v>5.9322033898305086E-2</v>
      </c>
    </row>
    <row r="21" spans="1:8">
      <c r="A21" t="s">
        <v>1261</v>
      </c>
      <c r="B21">
        <v>15</v>
      </c>
      <c r="C21" s="30">
        <v>7.0621468926553672E-3</v>
      </c>
    </row>
    <row r="22" spans="1:8">
      <c r="A22" t="s">
        <v>1263</v>
      </c>
      <c r="B22">
        <v>453</v>
      </c>
      <c r="C22" s="30">
        <v>0.2132768361581921</v>
      </c>
      <c r="H22" t="s">
        <v>1190</v>
      </c>
    </row>
    <row r="23" spans="1:8">
      <c r="H23" t="s">
        <v>1316</v>
      </c>
    </row>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633A-379B-456B-A894-B5E3968DDCE9}">
  <dimension ref="A1:N48"/>
  <sheetViews>
    <sheetView workbookViewId="0">
      <selection activeCell="D41" sqref="D41"/>
    </sheetView>
  </sheetViews>
  <sheetFormatPr defaultRowHeight="15"/>
  <cols>
    <col min="1" max="1" width="5.28515625" bestFit="1" customWidth="1"/>
    <col min="2" max="2" width="33.42578125" customWidth="1"/>
  </cols>
  <sheetData>
    <row r="1" spans="1:14">
      <c r="A1" s="1"/>
      <c r="B1" s="1" t="s">
        <v>1317</v>
      </c>
    </row>
    <row r="3" spans="1:14">
      <c r="C3" t="s">
        <v>225</v>
      </c>
      <c r="D3" t="s">
        <v>6</v>
      </c>
      <c r="E3" t="s">
        <v>7</v>
      </c>
      <c r="F3">
        <v>100</v>
      </c>
    </row>
    <row r="4" spans="1:14">
      <c r="C4" t="s">
        <v>226</v>
      </c>
      <c r="D4" t="s">
        <v>226</v>
      </c>
      <c r="E4" t="s">
        <v>226</v>
      </c>
      <c r="F4" t="s">
        <v>226</v>
      </c>
      <c r="G4" t="s">
        <v>227</v>
      </c>
    </row>
    <row r="5" spans="1:14">
      <c r="B5" t="s">
        <v>245</v>
      </c>
    </row>
    <row r="6" spans="1:14">
      <c r="C6" t="s">
        <v>192</v>
      </c>
      <c r="D6" t="s">
        <v>193</v>
      </c>
      <c r="E6" t="s">
        <v>194</v>
      </c>
      <c r="F6" t="s">
        <v>24</v>
      </c>
      <c r="G6" t="s">
        <v>9</v>
      </c>
    </row>
    <row r="7" spans="1:14">
      <c r="B7" t="s">
        <v>1318</v>
      </c>
      <c r="C7">
        <v>201</v>
      </c>
      <c r="D7">
        <v>21</v>
      </c>
      <c r="E7">
        <v>3</v>
      </c>
      <c r="F7">
        <v>6</v>
      </c>
      <c r="G7">
        <v>234</v>
      </c>
      <c r="J7" s="30"/>
      <c r="K7" s="30"/>
      <c r="L7" s="30"/>
      <c r="M7" s="30"/>
      <c r="N7" s="30"/>
    </row>
    <row r="8" spans="1:14">
      <c r="B8" t="s">
        <v>1319</v>
      </c>
      <c r="C8">
        <v>609</v>
      </c>
      <c r="D8">
        <v>51</v>
      </c>
      <c r="E8">
        <v>18</v>
      </c>
      <c r="F8">
        <v>15</v>
      </c>
      <c r="G8">
        <v>693</v>
      </c>
      <c r="J8" s="30"/>
      <c r="K8" s="30"/>
      <c r="L8" s="30"/>
      <c r="M8" s="30"/>
      <c r="N8" s="30"/>
    </row>
    <row r="9" spans="1:14">
      <c r="B9" t="s">
        <v>1320</v>
      </c>
      <c r="C9">
        <v>177</v>
      </c>
      <c r="D9">
        <v>18</v>
      </c>
      <c r="E9">
        <v>3</v>
      </c>
      <c r="F9">
        <v>6</v>
      </c>
      <c r="G9">
        <v>207</v>
      </c>
      <c r="J9" s="30"/>
      <c r="K9" s="30"/>
      <c r="L9" s="30"/>
      <c r="M9" s="30"/>
      <c r="N9" s="30"/>
    </row>
    <row r="10" spans="1:14">
      <c r="B10" t="s">
        <v>1321</v>
      </c>
      <c r="C10">
        <v>747</v>
      </c>
      <c r="D10">
        <v>108</v>
      </c>
      <c r="E10">
        <v>33</v>
      </c>
      <c r="F10">
        <v>33</v>
      </c>
      <c r="G10">
        <v>924</v>
      </c>
      <c r="J10" s="30"/>
      <c r="K10" s="30"/>
      <c r="L10" s="30"/>
      <c r="M10" s="30"/>
      <c r="N10" s="30"/>
    </row>
    <row r="11" spans="1:14">
      <c r="B11" t="s">
        <v>1322</v>
      </c>
      <c r="C11">
        <v>207</v>
      </c>
      <c r="D11">
        <v>78</v>
      </c>
      <c r="E11">
        <v>15</v>
      </c>
      <c r="F11">
        <v>12</v>
      </c>
      <c r="G11">
        <v>312</v>
      </c>
      <c r="J11" s="30"/>
      <c r="K11" s="30"/>
      <c r="L11" s="30"/>
      <c r="M11" s="30"/>
      <c r="N11" s="30"/>
    </row>
    <row r="12" spans="1:14">
      <c r="B12" t="s">
        <v>1323</v>
      </c>
      <c r="C12">
        <v>225</v>
      </c>
      <c r="D12">
        <v>36</v>
      </c>
      <c r="E12">
        <v>12</v>
      </c>
      <c r="F12">
        <v>3</v>
      </c>
      <c r="G12">
        <v>276</v>
      </c>
      <c r="J12" s="30"/>
      <c r="K12" s="30"/>
      <c r="L12" s="30"/>
      <c r="M12" s="30"/>
      <c r="N12" s="30"/>
    </row>
    <row r="13" spans="1:14">
      <c r="B13" t="s">
        <v>1324</v>
      </c>
      <c r="C13">
        <v>222</v>
      </c>
      <c r="D13">
        <v>9</v>
      </c>
      <c r="E13">
        <v>6</v>
      </c>
      <c r="F13">
        <v>6</v>
      </c>
      <c r="G13">
        <v>243</v>
      </c>
      <c r="J13" s="30"/>
      <c r="K13" s="30"/>
      <c r="L13" s="30"/>
      <c r="M13" s="30"/>
      <c r="N13" s="30"/>
    </row>
    <row r="14" spans="1:14">
      <c r="B14" t="s">
        <v>1325</v>
      </c>
      <c r="C14">
        <v>444</v>
      </c>
      <c r="D14">
        <v>15</v>
      </c>
      <c r="E14">
        <v>6</v>
      </c>
      <c r="F14">
        <v>3</v>
      </c>
      <c r="G14">
        <v>468</v>
      </c>
      <c r="J14" s="30"/>
      <c r="K14" s="30"/>
      <c r="L14" s="30"/>
      <c r="M14" s="30"/>
      <c r="N14" s="30"/>
    </row>
    <row r="15" spans="1:14">
      <c r="B15" s="106" t="s">
        <v>1315</v>
      </c>
      <c r="C15" s="118">
        <v>1731</v>
      </c>
      <c r="D15" s="118">
        <v>276</v>
      </c>
      <c r="E15" s="118">
        <v>66</v>
      </c>
      <c r="F15" s="118">
        <v>54</v>
      </c>
      <c r="G15" s="118">
        <v>2124</v>
      </c>
      <c r="I15" s="106"/>
      <c r="J15" s="132"/>
      <c r="K15" s="132"/>
      <c r="L15" s="132"/>
      <c r="M15" s="132"/>
      <c r="N15" s="132"/>
    </row>
    <row r="18" spans="2:9">
      <c r="C18" t="s">
        <v>192</v>
      </c>
      <c r="D18" t="s">
        <v>193</v>
      </c>
      <c r="E18" t="s">
        <v>194</v>
      </c>
      <c r="F18" t="s">
        <v>24</v>
      </c>
      <c r="G18" t="s">
        <v>9</v>
      </c>
    </row>
    <row r="19" spans="2:9">
      <c r="B19" t="s">
        <v>1321</v>
      </c>
      <c r="C19" s="30">
        <v>0.43154246100519933</v>
      </c>
      <c r="D19" s="30">
        <v>0.39130434782608697</v>
      </c>
      <c r="E19" s="30">
        <v>0.5</v>
      </c>
      <c r="F19" s="30">
        <v>0.61111111111111116</v>
      </c>
      <c r="G19" s="30">
        <v>0.43502824858757061</v>
      </c>
    </row>
    <row r="20" spans="2:9">
      <c r="B20" t="s">
        <v>1326</v>
      </c>
      <c r="C20" s="30">
        <v>0.35181975736568455</v>
      </c>
      <c r="D20" s="30">
        <v>0.18478260869565216</v>
      </c>
      <c r="E20" s="30">
        <v>0.27272727272727271</v>
      </c>
      <c r="F20" s="30">
        <v>0.27777777777777779</v>
      </c>
      <c r="G20" s="30">
        <v>0.32627118644067798</v>
      </c>
    </row>
    <row r="21" spans="2:9">
      <c r="B21" t="s">
        <v>1325</v>
      </c>
      <c r="C21" s="30">
        <v>0.25649913344887348</v>
      </c>
      <c r="D21" s="30">
        <v>5.434782608695652E-2</v>
      </c>
      <c r="E21" s="30">
        <v>9.0909090909090912E-2</v>
      </c>
      <c r="F21" s="30">
        <v>5.5555555555555552E-2</v>
      </c>
      <c r="G21" s="30">
        <v>0.22033898305084745</v>
      </c>
    </row>
    <row r="22" spans="2:9">
      <c r="B22" t="s">
        <v>1322</v>
      </c>
      <c r="C22" s="30">
        <v>0.1195840554592721</v>
      </c>
      <c r="D22" s="30">
        <v>0.28260869565217389</v>
      </c>
      <c r="E22" s="30">
        <v>0.22727272727272727</v>
      </c>
      <c r="F22" s="30">
        <v>0.22222222222222221</v>
      </c>
      <c r="G22" s="30">
        <v>0.14689265536723164</v>
      </c>
      <c r="I22" t="s">
        <v>1190</v>
      </c>
    </row>
    <row r="23" spans="2:9">
      <c r="B23" t="s">
        <v>1323</v>
      </c>
      <c r="C23" s="30">
        <v>0.12998266897746968</v>
      </c>
      <c r="D23" s="30">
        <v>0.13043478260869565</v>
      </c>
      <c r="E23" s="30">
        <v>0.18181818181818182</v>
      </c>
      <c r="F23" s="30">
        <v>5.5555555555555552E-2</v>
      </c>
      <c r="G23" s="30">
        <v>0.12994350282485875</v>
      </c>
      <c r="I23" t="s">
        <v>1327</v>
      </c>
    </row>
    <row r="24" spans="2:9">
      <c r="B24" t="s">
        <v>1324</v>
      </c>
      <c r="C24" s="30">
        <v>0.12824956672443674</v>
      </c>
      <c r="D24" s="30">
        <v>3.2608695652173912E-2</v>
      </c>
      <c r="E24" s="30">
        <v>9.0909090909090912E-2</v>
      </c>
      <c r="F24" s="30">
        <v>0.1111111111111111</v>
      </c>
      <c r="G24" s="30">
        <v>0.11440677966101695</v>
      </c>
    </row>
    <row r="25" spans="2:9">
      <c r="B25" t="s">
        <v>1318</v>
      </c>
      <c r="C25" s="30">
        <v>0.11611785095320624</v>
      </c>
      <c r="D25" s="30">
        <v>7.6086956521739135E-2</v>
      </c>
      <c r="E25" s="30">
        <v>4.5454545454545456E-2</v>
      </c>
      <c r="F25" s="30">
        <v>0.1111111111111111</v>
      </c>
      <c r="G25" s="30">
        <v>0.11016949152542373</v>
      </c>
    </row>
    <row r="26" spans="2:9">
      <c r="B26" t="s">
        <v>1320</v>
      </c>
      <c r="C26" s="30">
        <v>0.10225303292894281</v>
      </c>
      <c r="D26" s="30">
        <v>6.5217391304347824E-2</v>
      </c>
      <c r="E26" s="30">
        <v>4.5454545454545456E-2</v>
      </c>
      <c r="F26" s="30">
        <v>0.1111111111111111</v>
      </c>
      <c r="G26" s="30">
        <v>9.7457627118644072E-2</v>
      </c>
    </row>
    <row r="27" spans="2:9">
      <c r="B27" s="106" t="s">
        <v>1315</v>
      </c>
      <c r="C27" s="132">
        <v>1</v>
      </c>
      <c r="D27" s="132">
        <v>1</v>
      </c>
      <c r="E27" s="132">
        <v>1</v>
      </c>
      <c r="F27" s="132">
        <v>1</v>
      </c>
      <c r="G27" s="132">
        <v>1</v>
      </c>
    </row>
    <row r="48" spans="2:7">
      <c r="B48" s="106"/>
      <c r="C48" s="118"/>
      <c r="D48" s="118"/>
      <c r="E48" s="118"/>
      <c r="F48" s="118"/>
      <c r="G48" s="118"/>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73258-DBEE-4788-BEED-AA1A293879E8}">
  <dimension ref="A1:K23"/>
  <sheetViews>
    <sheetView workbookViewId="0">
      <selection activeCell="D41" sqref="D41"/>
    </sheetView>
  </sheetViews>
  <sheetFormatPr defaultRowHeight="15"/>
  <cols>
    <col min="1" max="1" width="4.28515625" bestFit="1" customWidth="1"/>
    <col min="2" max="2" width="40" bestFit="1" customWidth="1"/>
  </cols>
  <sheetData>
    <row r="1" spans="1:7" ht="15.75">
      <c r="A1" s="1"/>
      <c r="B1" s="63" t="s">
        <v>1328</v>
      </c>
    </row>
    <row r="3" spans="1:7">
      <c r="B3" s="106" t="s">
        <v>1329</v>
      </c>
      <c r="C3" s="118">
        <v>3600</v>
      </c>
      <c r="D3" s="118">
        <v>1092</v>
      </c>
      <c r="E3" s="118">
        <v>246</v>
      </c>
      <c r="F3" s="118">
        <v>153</v>
      </c>
      <c r="G3" s="118">
        <v>5094</v>
      </c>
    </row>
    <row r="5" spans="1:7">
      <c r="C5" t="s">
        <v>192</v>
      </c>
      <c r="D5" t="s">
        <v>193</v>
      </c>
      <c r="E5" t="s">
        <v>194</v>
      </c>
      <c r="F5" t="s">
        <v>24</v>
      </c>
      <c r="G5" t="s">
        <v>9</v>
      </c>
    </row>
    <row r="6" spans="1:7">
      <c r="B6" t="s">
        <v>1330</v>
      </c>
      <c r="C6" s="8">
        <v>1677</v>
      </c>
      <c r="D6">
        <v>453</v>
      </c>
      <c r="E6">
        <v>96</v>
      </c>
      <c r="F6">
        <v>69</v>
      </c>
      <c r="G6" s="8">
        <v>2298</v>
      </c>
    </row>
    <row r="7" spans="1:7">
      <c r="B7" t="s">
        <v>1331</v>
      </c>
      <c r="C7">
        <v>561</v>
      </c>
      <c r="D7">
        <v>90</v>
      </c>
      <c r="E7">
        <v>12</v>
      </c>
      <c r="F7">
        <v>3</v>
      </c>
      <c r="G7">
        <v>666</v>
      </c>
    </row>
    <row r="8" spans="1:7">
      <c r="B8" t="s">
        <v>1332</v>
      </c>
      <c r="C8">
        <v>495</v>
      </c>
      <c r="D8">
        <v>99</v>
      </c>
      <c r="E8">
        <v>21</v>
      </c>
      <c r="F8">
        <v>9</v>
      </c>
      <c r="G8">
        <v>627</v>
      </c>
    </row>
    <row r="9" spans="1:7">
      <c r="B9" t="s">
        <v>1333</v>
      </c>
      <c r="C9">
        <v>327</v>
      </c>
      <c r="D9">
        <v>111</v>
      </c>
      <c r="E9">
        <v>51</v>
      </c>
      <c r="F9">
        <v>54</v>
      </c>
      <c r="G9">
        <v>540</v>
      </c>
    </row>
    <row r="10" spans="1:7" ht="30">
      <c r="B10" s="65" t="s">
        <v>1334</v>
      </c>
      <c r="C10">
        <v>294</v>
      </c>
      <c r="D10">
        <v>96</v>
      </c>
      <c r="E10">
        <v>21</v>
      </c>
      <c r="F10">
        <v>9</v>
      </c>
      <c r="G10">
        <v>420</v>
      </c>
    </row>
    <row r="11" spans="1:7">
      <c r="B11" t="s">
        <v>1335</v>
      </c>
      <c r="C11">
        <v>183</v>
      </c>
      <c r="D11">
        <v>42</v>
      </c>
      <c r="E11">
        <v>18</v>
      </c>
      <c r="F11">
        <v>9</v>
      </c>
      <c r="G11">
        <v>249</v>
      </c>
    </row>
    <row r="12" spans="1:7">
      <c r="B12" t="s">
        <v>506</v>
      </c>
      <c r="C12">
        <v>69</v>
      </c>
      <c r="D12">
        <v>27</v>
      </c>
      <c r="E12">
        <v>18</v>
      </c>
      <c r="F12">
        <v>21</v>
      </c>
      <c r="G12">
        <v>135</v>
      </c>
    </row>
    <row r="13" spans="1:7">
      <c r="B13" t="s">
        <v>412</v>
      </c>
      <c r="C13">
        <v>852</v>
      </c>
      <c r="D13">
        <v>354</v>
      </c>
      <c r="E13">
        <v>54</v>
      </c>
      <c r="F13">
        <v>39</v>
      </c>
      <c r="G13" s="8">
        <v>1299</v>
      </c>
    </row>
    <row r="15" spans="1:7">
      <c r="C15" t="s">
        <v>192</v>
      </c>
      <c r="D15" t="s">
        <v>193</v>
      </c>
      <c r="E15" t="s">
        <v>194</v>
      </c>
      <c r="F15" t="s">
        <v>24</v>
      </c>
      <c r="G15" t="s">
        <v>9</v>
      </c>
    </row>
    <row r="16" spans="1:7">
      <c r="B16" t="s">
        <v>1330</v>
      </c>
      <c r="C16" s="30">
        <v>0.46583333333333332</v>
      </c>
      <c r="D16" s="30">
        <v>0.41483516483516486</v>
      </c>
      <c r="E16" s="30">
        <v>0.3902439024390244</v>
      </c>
      <c r="F16" s="30">
        <v>0.45098039215686275</v>
      </c>
      <c r="G16" s="30">
        <v>0.45111896348645464</v>
      </c>
    </row>
    <row r="17" spans="2:11">
      <c r="B17" t="s">
        <v>1331</v>
      </c>
      <c r="C17" s="30">
        <v>0.15583333333333332</v>
      </c>
      <c r="D17" s="30">
        <v>8.2417582417582416E-2</v>
      </c>
      <c r="E17" s="30">
        <v>4.878048780487805E-2</v>
      </c>
      <c r="F17" s="30">
        <v>1.9607843137254902E-2</v>
      </c>
      <c r="G17" s="30">
        <v>0.13074204946996468</v>
      </c>
    </row>
    <row r="18" spans="2:11">
      <c r="B18" t="s">
        <v>1332</v>
      </c>
      <c r="C18" s="30">
        <v>0.13750000000000001</v>
      </c>
      <c r="D18" s="30">
        <v>9.0659340659340656E-2</v>
      </c>
      <c r="E18" s="30">
        <v>8.5365853658536592E-2</v>
      </c>
      <c r="F18" s="30">
        <v>5.8823529411764705E-2</v>
      </c>
      <c r="G18" s="30">
        <v>0.12308598351001178</v>
      </c>
    </row>
    <row r="19" spans="2:11">
      <c r="B19" t="s">
        <v>1333</v>
      </c>
      <c r="C19" s="30">
        <v>9.0833333333333335E-2</v>
      </c>
      <c r="D19" s="30">
        <v>0.10164835164835165</v>
      </c>
      <c r="E19" s="30">
        <v>0.2073170731707317</v>
      </c>
      <c r="F19" s="30">
        <v>0.35294117647058826</v>
      </c>
      <c r="G19" s="30">
        <v>0.10600706713780919</v>
      </c>
    </row>
    <row r="20" spans="2:11" ht="30">
      <c r="B20" s="65" t="s">
        <v>1336</v>
      </c>
      <c r="C20" s="30">
        <v>8.1666666666666665E-2</v>
      </c>
      <c r="D20" s="30">
        <v>8.7912087912087919E-2</v>
      </c>
      <c r="E20" s="30">
        <v>8.5365853658536592E-2</v>
      </c>
      <c r="F20" s="30">
        <v>5.8823529411764705E-2</v>
      </c>
      <c r="G20" s="30">
        <v>8.2449941107184926E-2</v>
      </c>
    </row>
    <row r="21" spans="2:11">
      <c r="B21" t="s">
        <v>1335</v>
      </c>
      <c r="C21" s="30">
        <v>5.0833333333333335E-2</v>
      </c>
      <c r="D21" s="30">
        <v>3.8461538461538464E-2</v>
      </c>
      <c r="E21" s="30">
        <v>7.3170731707317069E-2</v>
      </c>
      <c r="F21" s="30">
        <v>5.8823529411764705E-2</v>
      </c>
      <c r="G21" s="30">
        <v>4.8881036513545348E-2</v>
      </c>
    </row>
    <row r="22" spans="2:11">
      <c r="B22" t="s">
        <v>506</v>
      </c>
      <c r="C22" s="30">
        <v>1.9166666666666665E-2</v>
      </c>
      <c r="D22" s="30">
        <v>2.4725274725274724E-2</v>
      </c>
      <c r="E22" s="30">
        <v>7.3170731707317069E-2</v>
      </c>
      <c r="F22" s="30">
        <v>0.13725490196078433</v>
      </c>
      <c r="G22" s="30">
        <v>2.6501766784452298E-2</v>
      </c>
      <c r="K22" t="s">
        <v>1190</v>
      </c>
    </row>
    <row r="23" spans="2:11">
      <c r="B23" t="s">
        <v>412</v>
      </c>
      <c r="C23" s="30">
        <v>0.23666666666666666</v>
      </c>
      <c r="D23" s="30">
        <v>0.32417582417582419</v>
      </c>
      <c r="E23" s="30">
        <v>0.21951219512195122</v>
      </c>
      <c r="F23" s="30">
        <v>0.25490196078431371</v>
      </c>
      <c r="G23" s="30">
        <v>0.25500588928150764</v>
      </c>
      <c r="K23" t="s">
        <v>1337</v>
      </c>
    </row>
  </sheetData>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318D-FEE8-44B9-9E36-B2E6EEDCA64C}">
  <dimension ref="A1:I35"/>
  <sheetViews>
    <sheetView workbookViewId="0">
      <selection activeCell="D41" sqref="D41"/>
    </sheetView>
  </sheetViews>
  <sheetFormatPr defaultRowHeight="15"/>
  <cols>
    <col min="1" max="1" width="4.7109375" bestFit="1" customWidth="1"/>
    <col min="2" max="2" width="31.28515625" customWidth="1"/>
  </cols>
  <sheetData>
    <row r="1" spans="1:9">
      <c r="A1" s="1"/>
      <c r="B1" s="1" t="s">
        <v>1338</v>
      </c>
    </row>
    <row r="2" spans="1:9">
      <c r="C2" t="s">
        <v>225</v>
      </c>
      <c r="D2" t="s">
        <v>6</v>
      </c>
      <c r="E2" t="s">
        <v>7</v>
      </c>
      <c r="F2">
        <v>100</v>
      </c>
    </row>
    <row r="3" spans="1:9">
      <c r="C3" t="s">
        <v>226</v>
      </c>
      <c r="D3" t="s">
        <v>226</v>
      </c>
      <c r="E3" t="s">
        <v>226</v>
      </c>
      <c r="F3" t="s">
        <v>226</v>
      </c>
      <c r="G3" t="s">
        <v>227</v>
      </c>
    </row>
    <row r="4" spans="1:9">
      <c r="B4" t="s">
        <v>245</v>
      </c>
    </row>
    <row r="5" spans="1:9">
      <c r="C5" t="s">
        <v>192</v>
      </c>
      <c r="D5" t="s">
        <v>193</v>
      </c>
      <c r="E5" t="s">
        <v>194</v>
      </c>
      <c r="F5" t="s">
        <v>24</v>
      </c>
      <c r="G5" t="s">
        <v>9</v>
      </c>
    </row>
    <row r="6" spans="1:9">
      <c r="B6" t="s">
        <v>1339</v>
      </c>
      <c r="C6" s="8">
        <v>5232</v>
      </c>
      <c r="D6" s="8">
        <v>1443</v>
      </c>
      <c r="E6">
        <v>354</v>
      </c>
      <c r="F6">
        <v>153</v>
      </c>
      <c r="G6" s="8">
        <v>7185</v>
      </c>
      <c r="H6" s="30">
        <v>0.81573569482288832</v>
      </c>
      <c r="I6" s="8">
        <v>8808</v>
      </c>
    </row>
    <row r="7" spans="1:9">
      <c r="B7" t="s">
        <v>1340</v>
      </c>
      <c r="C7" s="8">
        <v>3861</v>
      </c>
      <c r="D7" s="8">
        <v>1218</v>
      </c>
      <c r="E7">
        <v>375</v>
      </c>
      <c r="F7">
        <v>231</v>
      </c>
      <c r="G7" s="8">
        <v>5688</v>
      </c>
      <c r="H7" s="30">
        <v>0.64577656675749318</v>
      </c>
      <c r="I7" s="8">
        <v>8808</v>
      </c>
    </row>
    <row r="8" spans="1:9">
      <c r="B8" t="s">
        <v>1341</v>
      </c>
      <c r="C8" s="8">
        <v>1890</v>
      </c>
      <c r="D8">
        <v>510</v>
      </c>
      <c r="E8">
        <v>126</v>
      </c>
      <c r="F8">
        <v>93</v>
      </c>
      <c r="G8" s="8">
        <v>2619</v>
      </c>
      <c r="H8" s="30">
        <v>0.29734332425068122</v>
      </c>
      <c r="I8" s="8">
        <v>8808</v>
      </c>
    </row>
    <row r="9" spans="1:9">
      <c r="B9" t="s">
        <v>1342</v>
      </c>
      <c r="C9" s="8">
        <v>1344</v>
      </c>
      <c r="D9">
        <v>375</v>
      </c>
      <c r="E9">
        <v>90</v>
      </c>
      <c r="F9">
        <v>42</v>
      </c>
      <c r="G9" s="8">
        <v>1854</v>
      </c>
      <c r="H9" s="30">
        <v>0.21049046321525886</v>
      </c>
      <c r="I9" s="8">
        <v>8808</v>
      </c>
    </row>
    <row r="10" spans="1:9">
      <c r="B10" t="s">
        <v>821</v>
      </c>
      <c r="C10">
        <v>507</v>
      </c>
      <c r="D10">
        <v>96</v>
      </c>
      <c r="E10">
        <v>12</v>
      </c>
      <c r="F10">
        <v>9</v>
      </c>
      <c r="G10">
        <v>624</v>
      </c>
      <c r="H10" s="30">
        <v>7.0844686648501368E-2</v>
      </c>
      <c r="I10" s="8">
        <v>8808</v>
      </c>
    </row>
    <row r="11" spans="1:9">
      <c r="B11" t="s">
        <v>1343</v>
      </c>
      <c r="C11">
        <v>162</v>
      </c>
      <c r="D11">
        <v>18</v>
      </c>
      <c r="E11">
        <v>6</v>
      </c>
      <c r="F11">
        <v>3</v>
      </c>
      <c r="G11">
        <v>189</v>
      </c>
      <c r="H11" s="30">
        <v>2.1457765667574933E-2</v>
      </c>
      <c r="I11" s="8">
        <v>8808</v>
      </c>
    </row>
    <row r="12" spans="1:9">
      <c r="B12" t="s">
        <v>412</v>
      </c>
      <c r="C12">
        <v>255</v>
      </c>
      <c r="D12">
        <v>78</v>
      </c>
      <c r="E12">
        <v>36</v>
      </c>
      <c r="F12">
        <v>54</v>
      </c>
      <c r="G12">
        <v>426</v>
      </c>
      <c r="H12" s="30">
        <v>4.8365122615803814E-2</v>
      </c>
      <c r="I12" s="8">
        <v>8808</v>
      </c>
    </row>
    <row r="34" spans="2:2">
      <c r="B34" t="s">
        <v>1190</v>
      </c>
    </row>
    <row r="35" spans="2:2">
      <c r="B35" t="s">
        <v>1344</v>
      </c>
    </row>
  </sheetData>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DB58-31D8-412A-9AC7-68B90C5D684B}">
  <dimension ref="A1:F23"/>
  <sheetViews>
    <sheetView zoomScale="112" zoomScaleNormal="112" workbookViewId="0">
      <selection activeCell="D41" sqref="D41"/>
    </sheetView>
  </sheetViews>
  <sheetFormatPr defaultRowHeight="15"/>
  <cols>
    <col min="1" max="1" width="11.28515625" customWidth="1"/>
    <col min="2" max="2" width="37" customWidth="1"/>
    <col min="9" max="9" width="12.85546875" bestFit="1" customWidth="1"/>
  </cols>
  <sheetData>
    <row r="1" spans="1:5" ht="15.75">
      <c r="A1" s="63" t="s">
        <v>1345</v>
      </c>
      <c r="B1" s="63" t="s">
        <v>1346</v>
      </c>
    </row>
    <row r="3" spans="1:5">
      <c r="C3">
        <v>2014</v>
      </c>
      <c r="D3">
        <v>2018</v>
      </c>
      <c r="E3">
        <v>2022</v>
      </c>
    </row>
    <row r="4" spans="1:5">
      <c r="A4" t="s">
        <v>192</v>
      </c>
      <c r="B4" s="239" t="s">
        <v>1347</v>
      </c>
      <c r="C4">
        <v>0.35</v>
      </c>
      <c r="D4">
        <v>0.28999999999999998</v>
      </c>
      <c r="E4">
        <v>0.25</v>
      </c>
    </row>
    <row r="5" spans="1:5">
      <c r="A5" t="s">
        <v>192</v>
      </c>
      <c r="B5" s="239" t="s">
        <v>1348</v>
      </c>
      <c r="C5">
        <v>0.27</v>
      </c>
      <c r="D5">
        <v>0.27</v>
      </c>
      <c r="E5">
        <v>0.23</v>
      </c>
    </row>
    <row r="7" spans="1:5">
      <c r="A7" t="s">
        <v>193</v>
      </c>
      <c r="B7" s="239" t="s">
        <v>1347</v>
      </c>
      <c r="C7">
        <v>0.43</v>
      </c>
      <c r="D7">
        <v>0.38</v>
      </c>
      <c r="E7">
        <v>0.37</v>
      </c>
    </row>
    <row r="8" spans="1:5">
      <c r="A8" t="s">
        <v>193</v>
      </c>
      <c r="B8" s="239" t="s">
        <v>1348</v>
      </c>
      <c r="C8">
        <v>0.27</v>
      </c>
      <c r="D8">
        <v>0.22</v>
      </c>
      <c r="E8">
        <v>0.22</v>
      </c>
    </row>
    <row r="10" spans="1:5">
      <c r="A10" t="s">
        <v>194</v>
      </c>
      <c r="B10" s="239" t="s">
        <v>1347</v>
      </c>
      <c r="C10">
        <v>0.46</v>
      </c>
      <c r="D10">
        <v>0.43</v>
      </c>
      <c r="E10">
        <v>0.39</v>
      </c>
    </row>
    <row r="11" spans="1:5">
      <c r="A11" t="s">
        <v>194</v>
      </c>
      <c r="B11" s="239" t="s">
        <v>1348</v>
      </c>
      <c r="C11">
        <v>0.18</v>
      </c>
      <c r="D11">
        <v>0.18</v>
      </c>
      <c r="E11">
        <v>0.14000000000000001</v>
      </c>
    </row>
    <row r="13" spans="1:5">
      <c r="A13" t="s">
        <v>24</v>
      </c>
      <c r="B13" s="239" t="s">
        <v>1347</v>
      </c>
      <c r="C13">
        <v>0.42</v>
      </c>
      <c r="D13">
        <v>0.37</v>
      </c>
      <c r="E13">
        <v>0.35</v>
      </c>
    </row>
    <row r="14" spans="1:5">
      <c r="A14" t="s">
        <v>24</v>
      </c>
      <c r="B14" s="239" t="s">
        <v>1348</v>
      </c>
      <c r="C14">
        <v>0.11</v>
      </c>
      <c r="D14">
        <v>0.09</v>
      </c>
      <c r="E14">
        <v>0.09</v>
      </c>
    </row>
    <row r="16" spans="1:5">
      <c r="A16" t="s">
        <v>208</v>
      </c>
      <c r="B16" s="239" t="s">
        <v>1347</v>
      </c>
      <c r="C16">
        <v>0.37</v>
      </c>
      <c r="D16">
        <v>0.32</v>
      </c>
      <c r="E16">
        <v>0.28000000000000003</v>
      </c>
    </row>
    <row r="17" spans="1:6">
      <c r="A17" t="s">
        <v>208</v>
      </c>
      <c r="B17" s="239" t="s">
        <v>1348</v>
      </c>
      <c r="C17">
        <v>0.26</v>
      </c>
      <c r="D17">
        <v>0.25</v>
      </c>
      <c r="E17">
        <v>0.22</v>
      </c>
    </row>
    <row r="20" spans="1:6">
      <c r="A20" s="239"/>
    </row>
    <row r="21" spans="1:6">
      <c r="A21" s="239"/>
    </row>
    <row r="22" spans="1:6">
      <c r="A22" s="239"/>
      <c r="F22" t="s">
        <v>1190</v>
      </c>
    </row>
    <row r="23" spans="1:6">
      <c r="A23" s="239"/>
      <c r="F23" t="s">
        <v>1349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2150-3C31-41A1-864B-A579C7EFB07F}">
  <dimension ref="A1:T46"/>
  <sheetViews>
    <sheetView zoomScaleNormal="100" workbookViewId="0">
      <selection activeCell="A4" sqref="A4"/>
    </sheetView>
  </sheetViews>
  <sheetFormatPr defaultRowHeight="15"/>
  <cols>
    <col min="1" max="1" width="10.28515625" customWidth="1"/>
    <col min="13" max="13" width="11.5703125" customWidth="1"/>
    <col min="19" max="19" width="6.28515625" bestFit="1" customWidth="1"/>
  </cols>
  <sheetData>
    <row r="1" spans="1:20" ht="15.75">
      <c r="A1" s="63" t="s">
        <v>162</v>
      </c>
      <c r="B1" s="63" t="s">
        <v>163</v>
      </c>
    </row>
    <row r="2" spans="1:20" ht="13.9" customHeight="1"/>
    <row r="3" spans="1:20" ht="14.45" customHeight="1">
      <c r="N3" s="252"/>
      <c r="O3" s="252"/>
      <c r="P3" s="252"/>
      <c r="Q3" s="252"/>
      <c r="R3" s="252"/>
      <c r="S3" s="252"/>
    </row>
    <row r="4" spans="1:20" ht="45">
      <c r="M4" s="116" t="s">
        <v>164</v>
      </c>
      <c r="N4" s="116" t="s">
        <v>165</v>
      </c>
      <c r="O4" s="116" t="s">
        <v>166</v>
      </c>
      <c r="P4" s="116" t="s">
        <v>167</v>
      </c>
      <c r="Q4" s="116" t="s">
        <v>168</v>
      </c>
      <c r="R4" s="116" t="s">
        <v>169</v>
      </c>
      <c r="S4" s="116" t="s">
        <v>170</v>
      </c>
    </row>
    <row r="5" spans="1:20">
      <c r="L5">
        <v>2007</v>
      </c>
      <c r="M5" s="117">
        <v>0.25046612802983215</v>
      </c>
      <c r="N5" s="118">
        <v>25326</v>
      </c>
      <c r="O5" s="118">
        <v>705</v>
      </c>
      <c r="P5" s="118">
        <v>1332</v>
      </c>
      <c r="Q5" s="118">
        <v>1095</v>
      </c>
      <c r="R5" s="118">
        <v>5331</v>
      </c>
      <c r="S5" s="118">
        <v>2097</v>
      </c>
      <c r="T5" s="8">
        <v>33789</v>
      </c>
    </row>
    <row r="6" spans="1:20">
      <c r="L6">
        <v>2008</v>
      </c>
      <c r="M6" s="117">
        <v>0.25251012858904354</v>
      </c>
      <c r="N6" s="118">
        <v>25461</v>
      </c>
      <c r="O6" s="118">
        <v>699</v>
      </c>
      <c r="P6" s="118">
        <v>1251</v>
      </c>
      <c r="Q6" s="118">
        <v>1260</v>
      </c>
      <c r="R6" s="118">
        <v>5391</v>
      </c>
      <c r="S6" s="118">
        <v>2016</v>
      </c>
      <c r="T6" s="8">
        <v>34062</v>
      </c>
    </row>
    <row r="7" spans="1:20">
      <c r="L7">
        <v>2009</v>
      </c>
      <c r="M7" s="117">
        <v>0.2680519480519481</v>
      </c>
      <c r="N7" s="118">
        <v>25362</v>
      </c>
      <c r="O7" s="118">
        <v>807</v>
      </c>
      <c r="P7" s="118">
        <v>1425</v>
      </c>
      <c r="Q7" s="118">
        <v>1338</v>
      </c>
      <c r="R7" s="118">
        <v>5718</v>
      </c>
      <c r="S7" s="118">
        <v>1701</v>
      </c>
      <c r="T7" s="8">
        <v>34650</v>
      </c>
    </row>
    <row r="8" spans="1:20">
      <c r="L8">
        <v>2010</v>
      </c>
      <c r="M8" s="117">
        <v>0.25304136253041365</v>
      </c>
      <c r="N8" s="118">
        <v>24867</v>
      </c>
      <c r="O8" s="118">
        <v>765</v>
      </c>
      <c r="P8" s="118">
        <v>1302</v>
      </c>
      <c r="Q8" s="118">
        <v>1314</v>
      </c>
      <c r="R8" s="118">
        <v>5043</v>
      </c>
      <c r="S8" s="118">
        <v>2007</v>
      </c>
      <c r="T8" s="8">
        <v>33291</v>
      </c>
    </row>
    <row r="9" spans="1:20">
      <c r="L9">
        <v>2011</v>
      </c>
      <c r="M9" s="117">
        <v>0.25033467202141901</v>
      </c>
      <c r="N9" s="118">
        <v>25200</v>
      </c>
      <c r="O9" s="118">
        <v>807</v>
      </c>
      <c r="P9" s="118">
        <v>1128</v>
      </c>
      <c r="Q9" s="118">
        <v>1365</v>
      </c>
      <c r="R9" s="118">
        <v>5115</v>
      </c>
      <c r="S9" s="118">
        <v>1887</v>
      </c>
      <c r="T9" s="8">
        <v>33615</v>
      </c>
    </row>
    <row r="10" spans="1:20">
      <c r="L10">
        <v>2012</v>
      </c>
      <c r="M10" s="117">
        <v>0.23867916265218536</v>
      </c>
      <c r="N10" s="118">
        <v>26076</v>
      </c>
      <c r="O10" s="118">
        <v>729</v>
      </c>
      <c r="P10" s="118">
        <v>1218</v>
      </c>
      <c r="Q10" s="118">
        <v>888</v>
      </c>
      <c r="R10" s="118">
        <v>5340</v>
      </c>
      <c r="S10" s="118">
        <v>1728</v>
      </c>
      <c r="T10" s="8">
        <v>34251</v>
      </c>
    </row>
    <row r="11" spans="1:20">
      <c r="L11">
        <v>2013</v>
      </c>
      <c r="M11" s="117">
        <v>0.24314712005551697</v>
      </c>
      <c r="N11" s="118">
        <v>26175</v>
      </c>
      <c r="O11" s="118">
        <v>903</v>
      </c>
      <c r="P11" s="118">
        <v>1017</v>
      </c>
      <c r="Q11" s="118">
        <v>1137</v>
      </c>
      <c r="R11" s="118">
        <v>5352</v>
      </c>
      <c r="S11" s="118">
        <v>1779</v>
      </c>
      <c r="T11" s="8">
        <v>34584</v>
      </c>
    </row>
    <row r="12" spans="1:20">
      <c r="L12">
        <v>2014</v>
      </c>
      <c r="M12" s="117">
        <v>0.24321657622101633</v>
      </c>
      <c r="N12" s="118">
        <v>27612</v>
      </c>
      <c r="O12" s="118">
        <v>783</v>
      </c>
      <c r="P12" s="118">
        <v>951</v>
      </c>
      <c r="Q12" s="118">
        <v>1230</v>
      </c>
      <c r="R12" s="118">
        <v>5910</v>
      </c>
      <c r="S12" s="118">
        <v>1698</v>
      </c>
      <c r="T12" s="8">
        <v>36486</v>
      </c>
    </row>
    <row r="13" spans="1:20">
      <c r="L13">
        <v>2015</v>
      </c>
      <c r="M13" s="117">
        <v>0.24379032258064515</v>
      </c>
      <c r="N13" s="118">
        <v>28131</v>
      </c>
      <c r="O13" s="118">
        <v>819</v>
      </c>
      <c r="P13" s="118">
        <v>999</v>
      </c>
      <c r="Q13" s="118">
        <v>1239</v>
      </c>
      <c r="R13" s="118">
        <v>6012</v>
      </c>
      <c r="S13" s="118">
        <v>1920</v>
      </c>
      <c r="T13" s="8">
        <v>37200</v>
      </c>
    </row>
    <row r="14" spans="1:20">
      <c r="L14">
        <v>2016</v>
      </c>
      <c r="M14" s="117">
        <v>0.25067078624278394</v>
      </c>
      <c r="N14" s="118">
        <v>27648</v>
      </c>
      <c r="O14" s="118">
        <v>675</v>
      </c>
      <c r="P14" s="118">
        <v>918</v>
      </c>
      <c r="Q14" s="118">
        <v>1056</v>
      </c>
      <c r="R14" s="118">
        <v>6600</v>
      </c>
      <c r="S14" s="118">
        <v>2586</v>
      </c>
      <c r="T14" s="8">
        <v>36897</v>
      </c>
    </row>
    <row r="15" spans="1:20">
      <c r="L15">
        <v>2017</v>
      </c>
      <c r="M15" s="117">
        <v>0.26996140164989024</v>
      </c>
      <c r="N15" s="118">
        <v>28938</v>
      </c>
      <c r="O15" s="118">
        <v>630</v>
      </c>
      <c r="P15" s="118">
        <v>996</v>
      </c>
      <c r="Q15" s="118">
        <v>903</v>
      </c>
      <c r="R15" s="118">
        <v>8172</v>
      </c>
      <c r="S15" s="118">
        <v>2340</v>
      </c>
      <c r="T15" s="8">
        <v>39639</v>
      </c>
    </row>
    <row r="16" spans="1:20">
      <c r="L16">
        <v>2018</v>
      </c>
      <c r="M16" s="117">
        <v>0.24538599640933578</v>
      </c>
      <c r="N16" s="118">
        <v>31524</v>
      </c>
      <c r="O16" s="118">
        <v>735</v>
      </c>
      <c r="P16" s="118">
        <v>1011</v>
      </c>
      <c r="Q16" s="118">
        <v>1155</v>
      </c>
      <c r="R16" s="118">
        <v>7350</v>
      </c>
      <c r="S16" s="118">
        <v>2682</v>
      </c>
      <c r="T16" s="8">
        <v>41775</v>
      </c>
    </row>
    <row r="17" spans="1:20">
      <c r="L17">
        <v>2019</v>
      </c>
      <c r="M17" s="117">
        <v>0.24987716712290309</v>
      </c>
      <c r="N17" s="118">
        <v>32061</v>
      </c>
      <c r="O17" s="118">
        <v>798</v>
      </c>
      <c r="P17" s="118">
        <v>900</v>
      </c>
      <c r="Q17" s="118">
        <v>1158</v>
      </c>
      <c r="R17" s="118">
        <v>7824</v>
      </c>
      <c r="S17" s="118">
        <v>2844</v>
      </c>
      <c r="T17" s="8">
        <v>42741</v>
      </c>
    </row>
    <row r="18" spans="1:20">
      <c r="L18">
        <v>2020</v>
      </c>
      <c r="M18" s="117">
        <v>0.2441085537615939</v>
      </c>
      <c r="N18" s="118">
        <v>33006</v>
      </c>
      <c r="O18" s="118">
        <v>786</v>
      </c>
      <c r="P18" s="118">
        <v>771</v>
      </c>
      <c r="Q18" s="118">
        <v>1029</v>
      </c>
      <c r="R18" s="118">
        <v>8073</v>
      </c>
      <c r="S18" s="118">
        <v>3132</v>
      </c>
      <c r="T18" s="8">
        <v>43665</v>
      </c>
    </row>
    <row r="19" spans="1:20">
      <c r="L19">
        <v>2021</v>
      </c>
      <c r="M19" s="117">
        <v>0.23863328822733421</v>
      </c>
      <c r="N19" s="118">
        <v>33759</v>
      </c>
      <c r="O19" s="118">
        <v>795</v>
      </c>
      <c r="P19" s="118">
        <v>897</v>
      </c>
      <c r="Q19" s="118">
        <v>1170</v>
      </c>
      <c r="R19" s="118">
        <v>7719</v>
      </c>
      <c r="S19" s="118">
        <v>3192</v>
      </c>
      <c r="T19" s="8">
        <v>44340</v>
      </c>
    </row>
    <row r="20" spans="1:20">
      <c r="L20">
        <v>2022</v>
      </c>
      <c r="M20" s="117">
        <v>0.23444459441220133</v>
      </c>
      <c r="N20" s="118">
        <v>34032</v>
      </c>
      <c r="O20" s="118">
        <v>825</v>
      </c>
      <c r="P20" s="118">
        <v>489</v>
      </c>
      <c r="Q20" s="118">
        <v>1092</v>
      </c>
      <c r="R20" s="118">
        <v>8016</v>
      </c>
      <c r="S20" s="118">
        <v>3930</v>
      </c>
      <c r="T20" s="8">
        <v>44454</v>
      </c>
    </row>
    <row r="21" spans="1:20" ht="14.45" customHeight="1">
      <c r="O21" s="8">
        <v>195</v>
      </c>
      <c r="P21" s="8">
        <v>-507</v>
      </c>
      <c r="Q21" s="8">
        <v>189</v>
      </c>
      <c r="R21" s="8">
        <v>-156</v>
      </c>
      <c r="S21" s="8">
        <v>1590</v>
      </c>
      <c r="T21" s="8">
        <v>4815</v>
      </c>
    </row>
    <row r="22" spans="1:20" ht="14.45" customHeight="1"/>
    <row r="23" spans="1:20" ht="14.45" customHeight="1">
      <c r="A23" t="s">
        <v>26</v>
      </c>
      <c r="B23" t="s">
        <v>171</v>
      </c>
      <c r="L23" t="s">
        <v>26</v>
      </c>
      <c r="M23" t="s">
        <v>109</v>
      </c>
    </row>
    <row r="24" spans="1:20">
      <c r="A24" t="s">
        <v>51</v>
      </c>
      <c r="B24" t="s">
        <v>172</v>
      </c>
      <c r="M24" s="64" t="s">
        <v>30</v>
      </c>
    </row>
    <row r="25" spans="1:20" ht="14.45" customHeight="1">
      <c r="L25" t="s">
        <v>45</v>
      </c>
      <c r="M25" t="s">
        <v>173</v>
      </c>
    </row>
    <row r="27" spans="1:20" ht="14.45" customHeight="1"/>
    <row r="28" spans="1:20" ht="14.45" customHeight="1"/>
    <row r="29" spans="1:20" ht="14.45" customHeight="1"/>
    <row r="30" spans="1:20" ht="14.45" customHeight="1"/>
    <row r="31" spans="1:20" ht="14.45" customHeight="1"/>
    <row r="32" spans="1:20" ht="14.45" customHeight="1"/>
    <row r="33" ht="14.45" customHeight="1"/>
    <row r="35" ht="14.45" customHeight="1"/>
    <row r="37" ht="14.45" customHeight="1"/>
    <row r="38" ht="14.45" customHeight="1"/>
    <row r="40" ht="14.45" customHeight="1"/>
    <row r="41" ht="14.45" customHeight="1"/>
    <row r="43" ht="14.45" customHeight="1"/>
    <row r="44" ht="14.45" customHeight="1"/>
    <row r="45" ht="14.45" customHeight="1"/>
    <row r="46" ht="14.45" customHeight="1"/>
  </sheetData>
  <mergeCells count="1">
    <mergeCell ref="N3:S3"/>
  </mergeCells>
  <hyperlinks>
    <hyperlink ref="M24" r:id="rId1" xr:uid="{6CAC3FB8-51B0-494E-8D21-32143E3A68FE}"/>
  </hyperlinks>
  <pageMargins left="0.75" right="0.75" top="1" bottom="1" header="0.5" footer="0.5"/>
  <pageSetup orientation="portrait"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FBDA-A5FB-44E2-BD6D-960234F039E4}">
  <dimension ref="A1:M28"/>
  <sheetViews>
    <sheetView workbookViewId="0">
      <selection activeCell="D41" sqref="D41"/>
    </sheetView>
  </sheetViews>
  <sheetFormatPr defaultRowHeight="15"/>
  <sheetData>
    <row r="1" spans="1:12">
      <c r="A1" t="s">
        <v>1190</v>
      </c>
    </row>
    <row r="2" spans="1:12">
      <c r="A2" t="s">
        <v>1349</v>
      </c>
    </row>
    <row r="4" spans="1:12">
      <c r="C4" s="255" t="s">
        <v>1347</v>
      </c>
      <c r="D4" s="255"/>
      <c r="E4" s="255"/>
      <c r="F4" s="255" t="s">
        <v>1348</v>
      </c>
      <c r="G4" s="255"/>
      <c r="H4" s="255"/>
    </row>
    <row r="5" spans="1:12">
      <c r="C5">
        <v>2014</v>
      </c>
      <c r="D5">
        <v>2018</v>
      </c>
      <c r="E5">
        <v>2022</v>
      </c>
      <c r="F5">
        <v>2014</v>
      </c>
      <c r="G5">
        <v>2018</v>
      </c>
      <c r="H5">
        <v>2022</v>
      </c>
      <c r="K5" t="s">
        <v>1347</v>
      </c>
      <c r="L5" t="s">
        <v>1348</v>
      </c>
    </row>
    <row r="6" spans="1:12">
      <c r="B6" t="s">
        <v>203</v>
      </c>
      <c r="C6">
        <v>53</v>
      </c>
      <c r="D6">
        <v>53</v>
      </c>
      <c r="E6">
        <v>48</v>
      </c>
      <c r="F6">
        <v>19</v>
      </c>
      <c r="G6">
        <v>16</v>
      </c>
      <c r="H6">
        <v>17</v>
      </c>
      <c r="J6" t="s">
        <v>203</v>
      </c>
      <c r="K6" s="30">
        <v>0.48</v>
      </c>
      <c r="L6" s="30">
        <v>0.17</v>
      </c>
    </row>
    <row r="7" spans="1:12">
      <c r="B7" t="s">
        <v>204</v>
      </c>
      <c r="C7">
        <v>43</v>
      </c>
      <c r="D7">
        <v>44</v>
      </c>
      <c r="E7">
        <v>32</v>
      </c>
      <c r="F7">
        <v>6</v>
      </c>
      <c r="G7">
        <v>15</v>
      </c>
      <c r="H7">
        <v>13</v>
      </c>
      <c r="J7" t="s">
        <v>204</v>
      </c>
      <c r="K7" s="30">
        <v>0.32</v>
      </c>
      <c r="L7" s="30">
        <v>0.13</v>
      </c>
    </row>
    <row r="8" spans="1:12">
      <c r="B8" t="s">
        <v>90</v>
      </c>
      <c r="C8">
        <v>39</v>
      </c>
      <c r="D8">
        <v>39</v>
      </c>
      <c r="E8">
        <v>33</v>
      </c>
      <c r="F8">
        <v>26</v>
      </c>
      <c r="G8">
        <v>28</v>
      </c>
      <c r="H8">
        <v>20</v>
      </c>
      <c r="J8" t="s">
        <v>90</v>
      </c>
      <c r="K8" s="30">
        <v>0.33</v>
      </c>
      <c r="L8" s="30">
        <v>0.2</v>
      </c>
    </row>
    <row r="9" spans="1:12">
      <c r="B9" t="s">
        <v>1350</v>
      </c>
      <c r="C9">
        <v>42</v>
      </c>
      <c r="D9">
        <v>40</v>
      </c>
      <c r="E9">
        <v>39</v>
      </c>
      <c r="F9">
        <v>21</v>
      </c>
      <c r="G9">
        <v>23</v>
      </c>
      <c r="H9">
        <v>14</v>
      </c>
      <c r="J9" t="s">
        <v>1350</v>
      </c>
      <c r="K9" s="30">
        <v>0.39</v>
      </c>
      <c r="L9" s="30">
        <v>0.14000000000000001</v>
      </c>
    </row>
    <row r="10" spans="1:12">
      <c r="B10" t="s">
        <v>92</v>
      </c>
      <c r="C10">
        <v>43</v>
      </c>
      <c r="D10">
        <v>34</v>
      </c>
      <c r="E10">
        <v>29</v>
      </c>
      <c r="F10">
        <v>31</v>
      </c>
      <c r="G10">
        <v>25</v>
      </c>
      <c r="H10">
        <v>23</v>
      </c>
      <c r="J10" t="s">
        <v>92</v>
      </c>
      <c r="K10" s="30">
        <v>0.28999999999999998</v>
      </c>
      <c r="L10" s="30">
        <v>0.23</v>
      </c>
    </row>
    <row r="11" spans="1:12">
      <c r="B11" t="s">
        <v>93</v>
      </c>
      <c r="C11">
        <v>45</v>
      </c>
      <c r="D11">
        <v>33</v>
      </c>
      <c r="E11">
        <v>32</v>
      </c>
      <c r="F11">
        <v>23</v>
      </c>
      <c r="G11">
        <v>23</v>
      </c>
      <c r="H11">
        <v>19</v>
      </c>
      <c r="J11" t="s">
        <v>93</v>
      </c>
      <c r="K11" s="30">
        <v>0.32</v>
      </c>
      <c r="L11" s="30">
        <v>0.19</v>
      </c>
    </row>
    <row r="12" spans="1:12">
      <c r="B12" t="s">
        <v>94</v>
      </c>
      <c r="C12">
        <v>38</v>
      </c>
      <c r="D12">
        <v>23</v>
      </c>
      <c r="E12">
        <v>33</v>
      </c>
      <c r="F12">
        <v>33</v>
      </c>
      <c r="G12">
        <v>31</v>
      </c>
      <c r="H12">
        <v>32</v>
      </c>
      <c r="J12" t="s">
        <v>94</v>
      </c>
      <c r="K12" s="30">
        <v>0.33</v>
      </c>
      <c r="L12" s="30">
        <v>0.32</v>
      </c>
    </row>
    <row r="13" spans="1:12">
      <c r="B13" t="s">
        <v>1351</v>
      </c>
      <c r="C13">
        <v>32</v>
      </c>
      <c r="D13">
        <v>28</v>
      </c>
      <c r="E13">
        <v>20</v>
      </c>
      <c r="F13">
        <v>30</v>
      </c>
      <c r="G13">
        <v>30</v>
      </c>
      <c r="H13">
        <v>26</v>
      </c>
      <c r="J13" t="s">
        <v>1351</v>
      </c>
      <c r="K13" s="30">
        <v>0.2</v>
      </c>
      <c r="L13" s="30">
        <v>0.26</v>
      </c>
    </row>
    <row r="14" spans="1:12">
      <c r="B14" t="s">
        <v>206</v>
      </c>
      <c r="C14">
        <v>52</v>
      </c>
      <c r="D14">
        <v>48</v>
      </c>
      <c r="E14">
        <v>46</v>
      </c>
      <c r="F14">
        <v>23</v>
      </c>
      <c r="G14">
        <v>26</v>
      </c>
      <c r="H14">
        <v>18</v>
      </c>
      <c r="J14" t="s">
        <v>206</v>
      </c>
      <c r="K14" s="30">
        <v>0.46</v>
      </c>
      <c r="L14" s="30">
        <v>0.18</v>
      </c>
    </row>
    <row r="15" spans="1:12">
      <c r="B15" t="s">
        <v>97</v>
      </c>
      <c r="C15">
        <v>28</v>
      </c>
      <c r="D15">
        <v>19</v>
      </c>
      <c r="E15">
        <v>10</v>
      </c>
      <c r="F15">
        <v>23</v>
      </c>
      <c r="G15">
        <v>18</v>
      </c>
      <c r="H15">
        <v>14</v>
      </c>
      <c r="J15" t="s">
        <v>97</v>
      </c>
      <c r="K15" s="30">
        <v>0.1</v>
      </c>
      <c r="L15" s="30">
        <v>0.14000000000000001</v>
      </c>
    </row>
    <row r="16" spans="1:12">
      <c r="B16" t="s">
        <v>98</v>
      </c>
      <c r="C16">
        <v>25</v>
      </c>
      <c r="D16">
        <v>20</v>
      </c>
      <c r="E16">
        <v>26</v>
      </c>
      <c r="F16">
        <v>18</v>
      </c>
      <c r="G16">
        <v>11</v>
      </c>
      <c r="H16">
        <v>11</v>
      </c>
      <c r="J16" t="s">
        <v>98</v>
      </c>
      <c r="K16" s="30">
        <v>0.26</v>
      </c>
      <c r="L16" s="30">
        <v>0.11</v>
      </c>
    </row>
    <row r="17" spans="2:13">
      <c r="B17" t="s">
        <v>207</v>
      </c>
      <c r="C17">
        <v>34</v>
      </c>
      <c r="D17">
        <v>44</v>
      </c>
      <c r="E17">
        <v>34</v>
      </c>
      <c r="F17">
        <v>21</v>
      </c>
      <c r="G17">
        <v>31</v>
      </c>
      <c r="H17">
        <v>25</v>
      </c>
      <c r="J17" t="s">
        <v>207</v>
      </c>
      <c r="K17" s="30">
        <v>0.34</v>
      </c>
      <c r="L17" s="30">
        <v>0.25</v>
      </c>
    </row>
    <row r="18" spans="2:13">
      <c r="B18" t="s">
        <v>1352</v>
      </c>
      <c r="C18">
        <v>25</v>
      </c>
      <c r="D18">
        <v>19</v>
      </c>
      <c r="E18">
        <v>15</v>
      </c>
      <c r="F18">
        <v>25</v>
      </c>
      <c r="G18">
        <v>21</v>
      </c>
      <c r="H18">
        <v>16</v>
      </c>
      <c r="J18" t="s">
        <v>1352</v>
      </c>
      <c r="K18" s="30">
        <v>0.15</v>
      </c>
      <c r="L18" s="30">
        <v>0.16</v>
      </c>
    </row>
    <row r="19" spans="2:13">
      <c r="B19" t="s">
        <v>1353</v>
      </c>
      <c r="C19">
        <v>22</v>
      </c>
      <c r="D19">
        <v>20</v>
      </c>
      <c r="E19">
        <v>17</v>
      </c>
      <c r="F19">
        <v>21</v>
      </c>
      <c r="G19">
        <v>21</v>
      </c>
      <c r="H19">
        <v>15</v>
      </c>
      <c r="J19" t="s">
        <v>1353</v>
      </c>
      <c r="K19" s="30">
        <v>0.17</v>
      </c>
      <c r="L19" s="30">
        <v>0.15</v>
      </c>
    </row>
    <row r="20" spans="2:13">
      <c r="B20" t="s">
        <v>102</v>
      </c>
      <c r="C20">
        <v>22</v>
      </c>
      <c r="D20">
        <v>22</v>
      </c>
      <c r="E20">
        <v>21</v>
      </c>
      <c r="F20">
        <v>24</v>
      </c>
      <c r="G20">
        <v>20</v>
      </c>
      <c r="H20">
        <v>24</v>
      </c>
      <c r="J20" t="s">
        <v>102</v>
      </c>
      <c r="K20" s="30">
        <v>0.21</v>
      </c>
      <c r="L20" s="30">
        <v>0.24</v>
      </c>
    </row>
    <row r="21" spans="2:13">
      <c r="B21" t="s">
        <v>103</v>
      </c>
      <c r="C21">
        <v>28</v>
      </c>
      <c r="D21">
        <v>25</v>
      </c>
      <c r="E21">
        <v>23</v>
      </c>
      <c r="F21">
        <v>21</v>
      </c>
      <c r="G21">
        <v>21</v>
      </c>
      <c r="H21">
        <v>21</v>
      </c>
      <c r="J21" t="s">
        <v>103</v>
      </c>
      <c r="K21" s="30">
        <v>0.23</v>
      </c>
      <c r="L21" s="30">
        <v>0.21</v>
      </c>
    </row>
    <row r="22" spans="2:13">
      <c r="B22" t="s">
        <v>1354</v>
      </c>
      <c r="C22">
        <v>24</v>
      </c>
      <c r="D22">
        <v>34</v>
      </c>
      <c r="E22">
        <v>33</v>
      </c>
      <c r="F22">
        <v>24</v>
      </c>
      <c r="G22">
        <v>19</v>
      </c>
      <c r="H22">
        <v>20</v>
      </c>
      <c r="J22" t="s">
        <v>1354</v>
      </c>
      <c r="K22" s="30">
        <v>0.33</v>
      </c>
      <c r="L22" s="30">
        <v>0.2</v>
      </c>
    </row>
    <row r="23" spans="2:13">
      <c r="B23" t="s">
        <v>105</v>
      </c>
      <c r="C23">
        <v>36</v>
      </c>
      <c r="D23">
        <v>31</v>
      </c>
      <c r="E23">
        <v>21</v>
      </c>
      <c r="F23">
        <v>28</v>
      </c>
      <c r="G23">
        <v>29</v>
      </c>
      <c r="H23">
        <v>25</v>
      </c>
      <c r="J23" t="s">
        <v>105</v>
      </c>
      <c r="K23" s="30">
        <v>0.21</v>
      </c>
      <c r="L23" s="30">
        <v>0.25</v>
      </c>
    </row>
    <row r="24" spans="2:13">
      <c r="B24" t="s">
        <v>106</v>
      </c>
      <c r="C24">
        <v>37</v>
      </c>
      <c r="D24">
        <v>32</v>
      </c>
      <c r="E24">
        <v>28</v>
      </c>
      <c r="F24">
        <v>26</v>
      </c>
      <c r="G24">
        <v>25</v>
      </c>
      <c r="H24">
        <v>22</v>
      </c>
      <c r="J24" t="s">
        <v>106</v>
      </c>
      <c r="K24" s="30">
        <v>0.28000000000000003</v>
      </c>
      <c r="L24" s="30">
        <v>0.22</v>
      </c>
    </row>
    <row r="27" spans="2:13">
      <c r="M27" t="s">
        <v>1190</v>
      </c>
    </row>
    <row r="28" spans="2:13">
      <c r="M28" t="s">
        <v>1349</v>
      </c>
    </row>
  </sheetData>
  <mergeCells count="2">
    <mergeCell ref="C4:E4"/>
    <mergeCell ref="F4:H4"/>
  </mergeCell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3AFC-C36F-46C2-9045-7D0410D0E9B8}">
  <dimension ref="A1:F18"/>
  <sheetViews>
    <sheetView workbookViewId="0">
      <selection activeCell="B22" sqref="B22"/>
    </sheetView>
  </sheetViews>
  <sheetFormatPr defaultRowHeight="15"/>
  <cols>
    <col min="1" max="1" width="9.85546875" customWidth="1"/>
    <col min="2" max="2" width="12.28515625" customWidth="1"/>
    <col min="3" max="3" width="15.7109375" customWidth="1"/>
    <col min="4" max="4" width="12.28515625" customWidth="1"/>
    <col min="5" max="5" width="16.7109375" customWidth="1"/>
    <col min="6" max="6" width="12.28515625" customWidth="1"/>
  </cols>
  <sheetData>
    <row r="1" spans="1:6">
      <c r="A1" s="71" t="s">
        <v>1355</v>
      </c>
      <c r="B1" t="s">
        <v>1356</v>
      </c>
    </row>
    <row r="2" spans="1:6" ht="15.75" thickBot="1"/>
    <row r="3" spans="1:6" s="65" customFormat="1" ht="15.75" thickBot="1">
      <c r="A3" s="72"/>
      <c r="B3" s="73">
        <v>2005</v>
      </c>
      <c r="C3" s="73">
        <v>2006</v>
      </c>
      <c r="D3" s="73">
        <v>2007</v>
      </c>
      <c r="E3" s="73">
        <v>2008</v>
      </c>
      <c r="F3" s="74">
        <v>2009</v>
      </c>
    </row>
    <row r="4" spans="1:6" s="65" customFormat="1" ht="15.75" thickBot="1">
      <c r="A4" s="17" t="s">
        <v>1357</v>
      </c>
      <c r="B4" s="75" t="s">
        <v>1358</v>
      </c>
      <c r="C4" s="76" t="s">
        <v>1359</v>
      </c>
      <c r="D4" s="75" t="s">
        <v>1358</v>
      </c>
      <c r="E4" s="77" t="s">
        <v>1359</v>
      </c>
      <c r="F4" s="75" t="s">
        <v>1358</v>
      </c>
    </row>
    <row r="5" spans="1:6" s="65" customFormat="1" ht="45.75" thickBot="1">
      <c r="A5" s="20" t="s">
        <v>1360</v>
      </c>
      <c r="B5" s="78" t="s">
        <v>1361</v>
      </c>
      <c r="C5" s="79" t="s">
        <v>1362</v>
      </c>
      <c r="D5" s="80" t="s">
        <v>1363</v>
      </c>
      <c r="E5" s="81" t="s">
        <v>1364</v>
      </c>
      <c r="F5" s="78" t="s">
        <v>1361</v>
      </c>
    </row>
    <row r="6" spans="1:6" s="65" customFormat="1" ht="15.75" thickBot="1">
      <c r="A6" s="17" t="s">
        <v>1365</v>
      </c>
      <c r="B6" s="82"/>
      <c r="C6" s="82"/>
      <c r="D6" s="82"/>
      <c r="E6" s="82"/>
      <c r="F6" s="82"/>
    </row>
    <row r="7" spans="1:6" s="65" customFormat="1" ht="15.75" thickBot="1">
      <c r="A7" s="83"/>
      <c r="B7" s="84">
        <v>2010</v>
      </c>
      <c r="C7" s="84">
        <v>2011</v>
      </c>
      <c r="D7" s="84">
        <v>2012</v>
      </c>
      <c r="E7" s="84">
        <v>2013</v>
      </c>
      <c r="F7" s="84">
        <v>2014</v>
      </c>
    </row>
    <row r="8" spans="1:6" s="65" customFormat="1" ht="15.75" thickBot="1">
      <c r="A8" s="17" t="s">
        <v>1357</v>
      </c>
      <c r="B8" s="77" t="s">
        <v>1359</v>
      </c>
      <c r="C8" s="75" t="s">
        <v>1358</v>
      </c>
      <c r="D8" s="77" t="s">
        <v>1359</v>
      </c>
      <c r="E8" s="75" t="s">
        <v>1358</v>
      </c>
      <c r="F8" s="85" t="s">
        <v>1359</v>
      </c>
    </row>
    <row r="9" spans="1:6" s="65" customFormat="1" ht="45.75" thickBot="1">
      <c r="A9" s="20" t="s">
        <v>1360</v>
      </c>
      <c r="B9" s="81" t="s">
        <v>1366</v>
      </c>
      <c r="C9" s="79" t="s">
        <v>83</v>
      </c>
      <c r="D9" s="79" t="s">
        <v>1363</v>
      </c>
      <c r="E9" s="86" t="s">
        <v>1367</v>
      </c>
      <c r="F9" s="78" t="s">
        <v>1361</v>
      </c>
    </row>
    <row r="10" spans="1:6" s="65" customFormat="1" ht="45.75" thickBot="1">
      <c r="A10" s="17" t="s">
        <v>1365</v>
      </c>
      <c r="B10" s="87" t="s">
        <v>1368</v>
      </c>
      <c r="C10" s="82"/>
      <c r="D10" s="88" t="s">
        <v>1369</v>
      </c>
      <c r="E10" s="89" t="s">
        <v>83</v>
      </c>
      <c r="F10" s="89" t="s">
        <v>83</v>
      </c>
    </row>
    <row r="11" spans="1:6" s="65" customFormat="1" ht="15.75" thickBot="1">
      <c r="A11" s="83"/>
      <c r="B11" s="84">
        <v>2015</v>
      </c>
      <c r="C11" s="84">
        <v>2016</v>
      </c>
      <c r="D11" s="84">
        <v>2017</v>
      </c>
      <c r="E11" s="84">
        <v>2018</v>
      </c>
      <c r="F11" s="84">
        <v>2019</v>
      </c>
    </row>
    <row r="12" spans="1:6" s="65" customFormat="1" ht="15.75" thickBot="1">
      <c r="A12" s="17" t="s">
        <v>1357</v>
      </c>
      <c r="B12" s="75" t="s">
        <v>1358</v>
      </c>
      <c r="C12" s="77" t="s">
        <v>1359</v>
      </c>
      <c r="D12" s="75" t="s">
        <v>1358</v>
      </c>
      <c r="E12" s="77" t="s">
        <v>1359</v>
      </c>
      <c r="F12" s="75" t="s">
        <v>1358</v>
      </c>
    </row>
    <row r="13" spans="1:6" s="65" customFormat="1" ht="45.75" thickBot="1">
      <c r="A13" s="20" t="s">
        <v>1360</v>
      </c>
      <c r="B13" s="80" t="s">
        <v>1363</v>
      </c>
      <c r="C13" s="86" t="s">
        <v>1367</v>
      </c>
      <c r="D13" s="78" t="s">
        <v>1361</v>
      </c>
      <c r="E13" s="79" t="s">
        <v>1370</v>
      </c>
      <c r="F13" s="80" t="s">
        <v>1363</v>
      </c>
    </row>
    <row r="14" spans="1:6" s="65" customFormat="1" ht="30.75" thickBot="1">
      <c r="A14" s="17" t="s">
        <v>1365</v>
      </c>
      <c r="B14" s="82"/>
      <c r="C14" s="88" t="s">
        <v>1371</v>
      </c>
      <c r="D14" s="89" t="s">
        <v>83</v>
      </c>
      <c r="E14" s="87" t="s">
        <v>1372</v>
      </c>
      <c r="F14" s="89" t="s">
        <v>83</v>
      </c>
    </row>
    <row r="15" spans="1:6" s="65" customFormat="1" ht="15.75" thickBot="1">
      <c r="A15" s="83"/>
      <c r="B15" s="84">
        <v>2020</v>
      </c>
      <c r="C15" s="84">
        <v>2021</v>
      </c>
      <c r="D15" s="84">
        <v>2022</v>
      </c>
      <c r="E15" s="84">
        <v>2023</v>
      </c>
      <c r="F15" s="90"/>
    </row>
    <row r="16" spans="1:6" s="65" customFormat="1" ht="15.75" thickBot="1">
      <c r="A16" s="17" t="s">
        <v>1357</v>
      </c>
      <c r="B16" s="77" t="s">
        <v>1359</v>
      </c>
      <c r="C16" s="75" t="s">
        <v>1358</v>
      </c>
      <c r="D16" s="77" t="s">
        <v>1359</v>
      </c>
      <c r="E16" s="75" t="s">
        <v>1358</v>
      </c>
      <c r="F16" s="89" t="s">
        <v>83</v>
      </c>
    </row>
    <row r="17" spans="1:6" s="65" customFormat="1" ht="60.75" thickBot="1">
      <c r="A17" s="20" t="s">
        <v>1360</v>
      </c>
      <c r="B17" s="81" t="s">
        <v>1373</v>
      </c>
      <c r="C17" s="81" t="s">
        <v>1374</v>
      </c>
      <c r="D17" s="79" t="s">
        <v>1366</v>
      </c>
      <c r="E17" s="78" t="s">
        <v>1375</v>
      </c>
      <c r="F17" s="79" t="s">
        <v>83</v>
      </c>
    </row>
    <row r="18" spans="1:6" s="65" customFormat="1" ht="30.75" thickBot="1">
      <c r="A18" s="17" t="s">
        <v>1365</v>
      </c>
      <c r="B18" s="82"/>
      <c r="C18" s="82"/>
      <c r="D18" s="87" t="s">
        <v>1372</v>
      </c>
      <c r="E18" s="88" t="s">
        <v>1376</v>
      </c>
      <c r="F18" s="89" t="s">
        <v>83</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629F5-516F-4979-9E37-CA54D24B4238}">
  <dimension ref="A1:D37"/>
  <sheetViews>
    <sheetView workbookViewId="0">
      <selection activeCell="A2" sqref="A2"/>
    </sheetView>
  </sheetViews>
  <sheetFormatPr defaultRowHeight="15"/>
  <cols>
    <col min="1" max="1" width="7.7109375" bestFit="1" customWidth="1"/>
    <col min="2" max="2" width="15.7109375" bestFit="1" customWidth="1"/>
  </cols>
  <sheetData>
    <row r="1" spans="1:4" ht="13.9" customHeight="1">
      <c r="A1" s="1" t="s">
        <v>1377</v>
      </c>
      <c r="B1" s="1" t="s">
        <v>1378</v>
      </c>
    </row>
    <row r="2" spans="1:4" ht="15.75" thickBot="1"/>
    <row r="3" spans="1:4" ht="15.75" thickBot="1">
      <c r="B3" s="2"/>
      <c r="C3" s="3" t="s">
        <v>1379</v>
      </c>
      <c r="D3" s="4"/>
    </row>
    <row r="4" spans="1:4" ht="15.75" thickBot="1">
      <c r="B4" s="5" t="s">
        <v>21</v>
      </c>
      <c r="C4" s="6">
        <v>35439</v>
      </c>
      <c r="D4" s="7">
        <f>(C4/C$8)</f>
        <v>0.7368847857276527</v>
      </c>
    </row>
    <row r="5" spans="1:4" ht="15.75" thickBot="1">
      <c r="B5" s="9" t="s">
        <v>22</v>
      </c>
      <c r="C5" s="10">
        <v>8295</v>
      </c>
      <c r="D5" s="11">
        <f t="shared" ref="D5:D8" si="0">(C5/C$8)</f>
        <v>0.17247832324870563</v>
      </c>
    </row>
    <row r="6" spans="1:4" ht="15.75" thickBot="1">
      <c r="B6" s="5" t="s">
        <v>23</v>
      </c>
      <c r="C6" s="6">
        <v>2442</v>
      </c>
      <c r="D6" s="7">
        <f t="shared" si="0"/>
        <v>5.0776620298172294E-2</v>
      </c>
    </row>
    <row r="7" spans="1:4" ht="15.75" thickBot="1">
      <c r="B7" s="9" t="s">
        <v>24</v>
      </c>
      <c r="C7" s="10">
        <v>1917</v>
      </c>
      <c r="D7" s="11">
        <f t="shared" si="0"/>
        <v>3.9860270725469403E-2</v>
      </c>
    </row>
    <row r="8" spans="1:4" ht="15.75" thickBot="1">
      <c r="B8" s="5" t="s">
        <v>25</v>
      </c>
      <c r="C8" s="6">
        <f>SUM(C4:C7)</f>
        <v>48093</v>
      </c>
      <c r="D8" s="12">
        <f t="shared" si="0"/>
        <v>1</v>
      </c>
    </row>
    <row r="9" spans="1:4">
      <c r="A9" t="s">
        <v>28</v>
      </c>
      <c r="B9" t="s">
        <v>1380</v>
      </c>
    </row>
    <row r="10" spans="1:4">
      <c r="A10" t="s">
        <v>31</v>
      </c>
    </row>
    <row r="11" spans="1:4">
      <c r="A11" s="13" t="s">
        <v>1381</v>
      </c>
      <c r="B11" t="s">
        <v>1382</v>
      </c>
    </row>
    <row r="12" spans="1:4" ht="14.45" customHeight="1">
      <c r="A12" s="13" t="s">
        <v>1381</v>
      </c>
      <c r="B12" t="s">
        <v>1383</v>
      </c>
    </row>
    <row r="13" spans="1:4" ht="14.45" customHeight="1"/>
    <row r="14" spans="1:4" ht="14.45" customHeight="1">
      <c r="A14" s="1"/>
    </row>
    <row r="16" spans="1:4" ht="14.45" customHeight="1"/>
    <row r="18" spans="1:2" ht="14.45" customHeight="1"/>
    <row r="19" spans="1:2" ht="14.45" customHeight="1"/>
    <row r="20" spans="1:2" ht="14.45" customHeight="1"/>
    <row r="21" spans="1:2" ht="14.45" customHeight="1"/>
    <row r="22" spans="1:2" ht="14.45" customHeight="1"/>
    <row r="23" spans="1:2" ht="14.45" customHeight="1">
      <c r="A23" t="s">
        <v>26</v>
      </c>
      <c r="B23" t="s">
        <v>27</v>
      </c>
    </row>
    <row r="24" spans="1:2" ht="14.45" customHeight="1">
      <c r="B24" s="64" t="s">
        <v>30</v>
      </c>
    </row>
    <row r="26" spans="1:2" ht="14.45" customHeight="1">
      <c r="A26" t="s">
        <v>45</v>
      </c>
      <c r="B26" t="s">
        <v>1384</v>
      </c>
    </row>
    <row r="28" spans="1:2" ht="14.45" customHeight="1"/>
    <row r="29" spans="1:2" ht="14.45" customHeight="1"/>
    <row r="31" spans="1:2" ht="14.45" customHeight="1"/>
    <row r="32" spans="1:2" ht="14.45" customHeight="1"/>
    <row r="34" ht="14.45" customHeight="1"/>
    <row r="35" ht="14.45" customHeight="1"/>
    <row r="36" ht="14.45" customHeight="1"/>
    <row r="37" ht="14.45" customHeight="1"/>
  </sheetData>
  <hyperlinks>
    <hyperlink ref="B24" r:id="rId1" xr:uid="{FB7CF3B4-4ABA-44EE-86F1-46B552B3AD6C}"/>
  </hyperlinks>
  <pageMargins left="0.75" right="0.75" top="1" bottom="1" header="0.5" footer="0.5"/>
  <pageSetup orientation="portrait"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11EF8-CF8F-4F3A-8AC8-2FEF983D4EDE}">
  <dimension ref="A1:D37"/>
  <sheetViews>
    <sheetView workbookViewId="0">
      <selection activeCell="A2" sqref="A2"/>
    </sheetView>
  </sheetViews>
  <sheetFormatPr defaultRowHeight="15"/>
  <cols>
    <col min="1" max="1" width="7.7109375" bestFit="1" customWidth="1"/>
    <col min="2" max="2" width="39.42578125" bestFit="1" customWidth="1"/>
    <col min="3" max="3" width="11.5703125" customWidth="1"/>
  </cols>
  <sheetData>
    <row r="1" spans="1:4" ht="13.9" customHeight="1">
      <c r="A1" s="1" t="s">
        <v>1385</v>
      </c>
      <c r="B1" s="1" t="s">
        <v>1386</v>
      </c>
    </row>
    <row r="2" spans="1:4" ht="15.75" thickBot="1"/>
    <row r="3" spans="1:4" ht="32.25" thickBot="1">
      <c r="B3" s="14" t="s">
        <v>959</v>
      </c>
      <c r="C3" s="15" t="s">
        <v>1387</v>
      </c>
      <c r="D3" s="16" t="s">
        <v>1388</v>
      </c>
    </row>
    <row r="4" spans="1:4" ht="15.75" thickBot="1">
      <c r="B4" s="17" t="s">
        <v>203</v>
      </c>
      <c r="C4" s="18">
        <v>3750</v>
      </c>
      <c r="D4" s="19">
        <v>7.7975546868502041E-2</v>
      </c>
    </row>
    <row r="5" spans="1:4" ht="15.75" thickBot="1">
      <c r="B5" s="20" t="s">
        <v>124</v>
      </c>
      <c r="C5" s="28">
        <v>111</v>
      </c>
      <c r="D5" s="29">
        <v>2.3080761873076603E-3</v>
      </c>
    </row>
    <row r="6" spans="1:4" ht="15.75" thickBot="1">
      <c r="B6" s="17" t="s">
        <v>90</v>
      </c>
      <c r="C6" s="18">
        <v>5481</v>
      </c>
      <c r="D6" s="19">
        <v>0.11396905930300258</v>
      </c>
    </row>
    <row r="7" spans="1:4" ht="15.75" thickBot="1">
      <c r="B7" s="20" t="s">
        <v>1389</v>
      </c>
      <c r="C7" s="28">
        <v>204</v>
      </c>
      <c r="D7" s="29">
        <v>4.2418697496465112E-3</v>
      </c>
    </row>
    <row r="8" spans="1:4" ht="15.75" thickBot="1">
      <c r="B8" s="17" t="s">
        <v>92</v>
      </c>
      <c r="C8" s="18">
        <v>7185</v>
      </c>
      <c r="D8" s="19">
        <v>0.1494011478000499</v>
      </c>
    </row>
    <row r="9" spans="1:4" ht="15.75" thickBot="1">
      <c r="B9" s="20" t="s">
        <v>93</v>
      </c>
      <c r="C9" s="23">
        <v>3198</v>
      </c>
      <c r="D9" s="22">
        <v>6.6497546369458538E-2</v>
      </c>
    </row>
    <row r="10" spans="1:4" ht="15.75" thickBot="1">
      <c r="B10" s="17" t="s">
        <v>94</v>
      </c>
      <c r="C10" s="18">
        <v>4995</v>
      </c>
      <c r="D10" s="19">
        <v>0.10386342842884472</v>
      </c>
    </row>
    <row r="11" spans="1:4" ht="15.75" thickBot="1">
      <c r="B11" s="20" t="s">
        <v>95</v>
      </c>
      <c r="C11" s="23">
        <v>6738</v>
      </c>
      <c r="D11" s="22">
        <v>0.14010646261332446</v>
      </c>
    </row>
    <row r="12" spans="1:4" ht="15.75" thickBot="1">
      <c r="B12" s="17" t="s">
        <v>206</v>
      </c>
      <c r="C12" s="18">
        <v>1668</v>
      </c>
      <c r="D12" s="19">
        <v>3.4683523247109709E-2</v>
      </c>
    </row>
    <row r="13" spans="1:4" ht="15.75" thickBot="1">
      <c r="B13" s="20" t="s">
        <v>127</v>
      </c>
      <c r="C13" s="21">
        <v>426</v>
      </c>
      <c r="D13" s="22">
        <v>8.8580221242618318E-3</v>
      </c>
    </row>
    <row r="14" spans="1:4" ht="15.75" thickBot="1">
      <c r="B14" s="17" t="s">
        <v>98</v>
      </c>
      <c r="C14" s="24">
        <v>648</v>
      </c>
      <c r="D14" s="19">
        <v>1.3474174498877152E-2</v>
      </c>
    </row>
    <row r="15" spans="1:4" ht="15.75" thickBot="1">
      <c r="B15" s="20" t="s">
        <v>207</v>
      </c>
      <c r="C15" s="23">
        <v>1011</v>
      </c>
      <c r="D15" s="22">
        <v>2.102220743574815E-2</v>
      </c>
    </row>
    <row r="16" spans="1:4" ht="30.75" thickBot="1">
      <c r="B16" s="17" t="s">
        <v>961</v>
      </c>
      <c r="C16" s="18">
        <v>5019</v>
      </c>
      <c r="D16" s="19">
        <v>0.10436247192880313</v>
      </c>
    </row>
    <row r="17" spans="1:4" ht="15.75" thickBot="1">
      <c r="B17" s="20" t="s">
        <v>101</v>
      </c>
      <c r="C17" s="23">
        <v>1749</v>
      </c>
      <c r="D17" s="22">
        <v>3.6367795059469347E-2</v>
      </c>
    </row>
    <row r="18" spans="1:4" ht="15.75" thickBot="1">
      <c r="B18" s="17" t="s">
        <v>102</v>
      </c>
      <c r="C18" s="18">
        <v>1134</v>
      </c>
      <c r="D18" s="19">
        <v>2.3579805373035015E-2</v>
      </c>
    </row>
    <row r="19" spans="1:4" ht="14.45" customHeight="1" thickBot="1">
      <c r="B19" s="20" t="s">
        <v>103</v>
      </c>
      <c r="C19" s="23">
        <v>2835</v>
      </c>
      <c r="D19" s="22">
        <v>5.8949513432587537E-2</v>
      </c>
    </row>
    <row r="20" spans="1:4" ht="14.45" customHeight="1" thickBot="1">
      <c r="B20" s="17" t="s">
        <v>104</v>
      </c>
      <c r="C20" s="24">
        <v>540</v>
      </c>
      <c r="D20" s="19">
        <v>1.1228478749064293E-2</v>
      </c>
    </row>
    <row r="21" spans="1:4" ht="14.45" customHeight="1" thickBot="1">
      <c r="B21" s="20" t="s">
        <v>105</v>
      </c>
      <c r="C21" s="23">
        <v>1392</v>
      </c>
      <c r="D21" s="22">
        <v>2.8944522997587957E-2</v>
      </c>
    </row>
    <row r="22" spans="1:4" ht="14.45" customHeight="1" thickBot="1">
      <c r="B22" s="25" t="s">
        <v>9</v>
      </c>
      <c r="C22" s="26">
        <v>48092</v>
      </c>
      <c r="D22" s="27">
        <v>1</v>
      </c>
    </row>
    <row r="23" spans="1:4" ht="14.45" customHeight="1"/>
    <row r="24" spans="1:4" ht="14.45" customHeight="1">
      <c r="A24" t="s">
        <v>28</v>
      </c>
      <c r="B24" t="s">
        <v>1380</v>
      </c>
    </row>
    <row r="25" spans="1:4">
      <c r="A25" t="s">
        <v>31</v>
      </c>
    </row>
    <row r="26" spans="1:4" ht="14.45" customHeight="1">
      <c r="A26" s="13" t="s">
        <v>1381</v>
      </c>
      <c r="B26" t="s">
        <v>1382</v>
      </c>
    </row>
    <row r="27" spans="1:4">
      <c r="A27" s="13" t="s">
        <v>1381</v>
      </c>
      <c r="B27" t="s">
        <v>1383</v>
      </c>
    </row>
    <row r="28" spans="1:4" ht="14.45" customHeight="1"/>
    <row r="29" spans="1:4" ht="14.45" customHeight="1"/>
    <row r="30" spans="1:4">
      <c r="B30" t="s">
        <v>1390</v>
      </c>
    </row>
    <row r="31" spans="1:4" ht="14.45" customHeight="1"/>
    <row r="32" spans="1:4" ht="14.45" customHeight="1"/>
    <row r="34" ht="14.45" customHeight="1"/>
    <row r="35" ht="14.45" customHeight="1"/>
    <row r="36" ht="14.45" customHeight="1"/>
    <row r="37" ht="14.45" customHeight="1"/>
  </sheetData>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8210-10C7-43FE-AA18-E04ADDB340E0}">
  <dimension ref="A1:H24"/>
  <sheetViews>
    <sheetView workbookViewId="0">
      <selection activeCell="A4" sqref="A4"/>
    </sheetView>
  </sheetViews>
  <sheetFormatPr defaultRowHeight="15"/>
  <cols>
    <col min="2" max="2" width="12.7109375" customWidth="1"/>
    <col min="3" max="3" width="12.85546875" bestFit="1" customWidth="1"/>
    <col min="4" max="4" width="15.42578125" bestFit="1" customWidth="1"/>
    <col min="5" max="5" width="11.28515625" bestFit="1" customWidth="1"/>
    <col min="6" max="6" width="12" customWidth="1"/>
    <col min="7" max="7" width="7.28515625" bestFit="1" customWidth="1"/>
  </cols>
  <sheetData>
    <row r="1" spans="1:7">
      <c r="A1" s="1" t="s">
        <v>174</v>
      </c>
      <c r="B1" s="1" t="s">
        <v>175</v>
      </c>
      <c r="G1" s="1"/>
    </row>
    <row r="2" spans="1:7">
      <c r="G2" s="1"/>
    </row>
    <row r="4" spans="1:7" ht="60">
      <c r="B4" s="65" t="s">
        <v>147</v>
      </c>
      <c r="C4" s="65" t="s">
        <v>148</v>
      </c>
      <c r="D4" s="65" t="s">
        <v>176</v>
      </c>
      <c r="E4" s="65" t="s">
        <v>141</v>
      </c>
    </row>
    <row r="5" spans="1:7">
      <c r="A5">
        <v>2007</v>
      </c>
      <c r="B5" s="119">
        <v>0.24912349045578497</v>
      </c>
      <c r="C5" s="119">
        <v>0.28404572564612324</v>
      </c>
      <c r="D5" s="119">
        <v>0.34288692027097445</v>
      </c>
      <c r="E5" s="119">
        <v>0.13425314937012597</v>
      </c>
      <c r="F5" s="119"/>
      <c r="G5" s="120"/>
    </row>
    <row r="6" spans="1:7">
      <c r="A6">
        <v>2008</v>
      </c>
      <c r="B6" s="119">
        <v>0.23322615219721329</v>
      </c>
      <c r="C6" s="119">
        <v>0.24823621635746015</v>
      </c>
      <c r="D6" s="119">
        <v>0.28063747939182998</v>
      </c>
      <c r="E6" s="119">
        <v>0.10902445172674566</v>
      </c>
      <c r="F6" s="119"/>
      <c r="G6" s="120"/>
    </row>
    <row r="7" spans="1:7">
      <c r="A7">
        <v>2009</v>
      </c>
      <c r="B7" s="119">
        <v>0.13589076723016905</v>
      </c>
      <c r="C7" s="119">
        <v>0.15342615342615343</v>
      </c>
      <c r="D7" s="119">
        <v>0.15957446808510639</v>
      </c>
      <c r="E7" s="119">
        <v>5.728587319243604E-2</v>
      </c>
      <c r="F7" s="119"/>
      <c r="G7" s="120"/>
    </row>
    <row r="8" spans="1:7">
      <c r="A8">
        <v>2010</v>
      </c>
      <c r="B8" s="119">
        <v>0.16152019002375298</v>
      </c>
      <c r="C8" s="119">
        <v>0.11829436038514443</v>
      </c>
      <c r="D8" s="119">
        <v>0.14320096269554752</v>
      </c>
      <c r="E8" s="119">
        <v>5.4920231540307778E-2</v>
      </c>
      <c r="F8" s="119"/>
      <c r="G8" s="120"/>
    </row>
    <row r="9" spans="1:7">
      <c r="A9">
        <v>2011</v>
      </c>
      <c r="B9" s="119">
        <v>0.12734241908006813</v>
      </c>
      <c r="C9" s="119">
        <v>0.12872928176795581</v>
      </c>
      <c r="D9" s="119">
        <v>0.14639769452449566</v>
      </c>
      <c r="E9" s="119">
        <v>5.3116241825703993E-2</v>
      </c>
      <c r="F9" s="119"/>
      <c r="G9" s="120"/>
    </row>
    <row r="10" spans="1:7">
      <c r="A10">
        <v>2012</v>
      </c>
      <c r="B10" s="119">
        <v>0.15532544378698224</v>
      </c>
      <c r="C10" s="119">
        <v>0.14920717442162723</v>
      </c>
      <c r="D10" s="119">
        <v>0.19796271381895061</v>
      </c>
      <c r="E10" s="119">
        <v>4.5736643281165675E-2</v>
      </c>
      <c r="F10" s="119"/>
      <c r="G10" s="120"/>
    </row>
    <row r="11" spans="1:7">
      <c r="A11">
        <v>2013</v>
      </c>
      <c r="B11" s="119">
        <v>0.15818516247700798</v>
      </c>
      <c r="C11" s="119">
        <v>0.14621474517565561</v>
      </c>
      <c r="D11" s="119">
        <v>0.19905126801678527</v>
      </c>
      <c r="E11" s="119">
        <v>6.418692090774808E-2</v>
      </c>
      <c r="F11" s="119"/>
      <c r="G11" s="120"/>
    </row>
    <row r="12" spans="1:7">
      <c r="A12">
        <v>2014</v>
      </c>
      <c r="B12" s="119">
        <v>0.20645863570391873</v>
      </c>
      <c r="C12" s="119">
        <v>0.19468438538205979</v>
      </c>
      <c r="D12" s="119">
        <v>0.24228343843345504</v>
      </c>
      <c r="E12" s="119">
        <v>8.041650984819973E-2</v>
      </c>
      <c r="F12" s="119"/>
      <c r="G12" s="120"/>
    </row>
    <row r="13" spans="1:7">
      <c r="A13">
        <v>2015</v>
      </c>
      <c r="B13" s="119">
        <v>0.17434554973821989</v>
      </c>
      <c r="C13" s="119">
        <v>0.20573538996306756</v>
      </c>
      <c r="D13" s="119">
        <v>0.27380758587009607</v>
      </c>
      <c r="E13" s="119">
        <v>8.0794205794205792E-2</v>
      </c>
      <c r="F13" s="119"/>
      <c r="G13" s="120"/>
    </row>
    <row r="14" spans="1:7">
      <c r="A14">
        <v>2016</v>
      </c>
      <c r="B14" s="119">
        <v>0.21611970753273252</v>
      </c>
      <c r="C14" s="119">
        <v>0.22631094756209752</v>
      </c>
      <c r="D14" s="119">
        <v>0.27641616620678461</v>
      </c>
      <c r="E14" s="119">
        <v>0.10054798011979101</v>
      </c>
      <c r="F14" s="119"/>
      <c r="G14" s="120"/>
    </row>
    <row r="15" spans="1:7">
      <c r="A15">
        <v>2017</v>
      </c>
      <c r="B15" s="119">
        <v>0.26897613548883759</v>
      </c>
      <c r="C15" s="119">
        <v>0.25837691264768547</v>
      </c>
      <c r="D15" s="119">
        <v>0.34322155345371169</v>
      </c>
      <c r="E15" s="119">
        <v>0.12736443883984869</v>
      </c>
      <c r="F15" s="119"/>
      <c r="G15" s="120"/>
    </row>
    <row r="16" spans="1:7">
      <c r="A16">
        <v>2018</v>
      </c>
      <c r="B16" s="119">
        <v>0.26057433866176261</v>
      </c>
      <c r="C16" s="119">
        <v>0.29876815591101308</v>
      </c>
      <c r="D16" s="119">
        <v>0.37098545155091955</v>
      </c>
      <c r="E16" s="119">
        <v>0.17224778003637531</v>
      </c>
      <c r="F16" s="119"/>
      <c r="G16" s="120"/>
    </row>
    <row r="17" spans="1:8">
      <c r="A17">
        <v>2019</v>
      </c>
      <c r="B17" s="119">
        <v>0.28269230769230769</v>
      </c>
      <c r="C17" s="119">
        <v>0.30902413431269676</v>
      </c>
      <c r="D17" s="119">
        <v>0.40344827586206894</v>
      </c>
      <c r="E17" s="119">
        <v>0.19627369097333761</v>
      </c>
      <c r="F17" s="119"/>
      <c r="G17" s="120"/>
    </row>
    <row r="18" spans="1:8">
      <c r="A18">
        <v>2020</v>
      </c>
      <c r="B18" s="119">
        <v>0.26873083102088507</v>
      </c>
      <c r="C18" s="119">
        <v>0.26736566186107469</v>
      </c>
      <c r="D18" s="119">
        <v>0.33407110250380412</v>
      </c>
      <c r="E18" s="119">
        <v>0.1518743992310157</v>
      </c>
      <c r="F18" s="119"/>
      <c r="G18" s="120"/>
    </row>
    <row r="19" spans="1:8">
      <c r="A19">
        <v>2021</v>
      </c>
      <c r="B19" s="119">
        <v>0.42249903685629897</v>
      </c>
      <c r="C19" s="119">
        <v>0.43954619124797406</v>
      </c>
      <c r="D19" s="119">
        <v>0.50484420005236974</v>
      </c>
      <c r="E19" s="119">
        <v>0.33211604787989452</v>
      </c>
      <c r="F19" s="119"/>
      <c r="G19" s="120"/>
    </row>
    <row r="20" spans="1:8">
      <c r="A20">
        <v>2022</v>
      </c>
      <c r="B20" s="119">
        <v>0.47363363363363364</v>
      </c>
      <c r="C20" s="119">
        <v>0.534092589853572</v>
      </c>
      <c r="D20" s="119">
        <v>0.58924264351181865</v>
      </c>
      <c r="E20" s="119">
        <v>0.41667474551623851</v>
      </c>
      <c r="F20" s="119"/>
      <c r="G20" s="120"/>
    </row>
    <row r="22" spans="1:8">
      <c r="A22" t="s">
        <v>26</v>
      </c>
      <c r="B22" t="s">
        <v>109</v>
      </c>
      <c r="G22" t="s">
        <v>26</v>
      </c>
      <c r="H22" t="s">
        <v>115</v>
      </c>
    </row>
    <row r="23" spans="1:8">
      <c r="B23" s="64" t="s">
        <v>30</v>
      </c>
      <c r="G23" t="s">
        <v>51</v>
      </c>
      <c r="H23" t="s">
        <v>177</v>
      </c>
    </row>
    <row r="24" spans="1:8">
      <c r="A24" t="s">
        <v>45</v>
      </c>
      <c r="B24" t="s">
        <v>178</v>
      </c>
      <c r="H24" t="s">
        <v>179</v>
      </c>
    </row>
  </sheetData>
  <hyperlinks>
    <hyperlink ref="B23" r:id="rId1" xr:uid="{E074F1A7-BF3E-4E48-9988-AFC608833047}"/>
  </hyperlinks>
  <pageMargins left="0.7" right="0.7" top="0.75" bottom="0.75" header="0.3" footer="0.3"/>
  <pageSetup paperSize="9" orientation="portrait"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14B3-2B59-40E3-BD5B-DE8070006360}">
  <dimension ref="A1:J34"/>
  <sheetViews>
    <sheetView workbookViewId="0">
      <selection activeCell="A4" sqref="A4"/>
    </sheetView>
  </sheetViews>
  <sheetFormatPr defaultRowHeight="15"/>
  <cols>
    <col min="1" max="1" width="11" customWidth="1"/>
    <col min="2" max="2" width="35.28515625" customWidth="1"/>
    <col min="4" max="4" width="10.140625" customWidth="1"/>
  </cols>
  <sheetData>
    <row r="1" spans="1:10" ht="15.75">
      <c r="A1" s="63" t="s">
        <v>180</v>
      </c>
      <c r="B1" s="63" t="s">
        <v>181</v>
      </c>
    </row>
    <row r="3" spans="1:10" ht="30">
      <c r="C3" s="65" t="s">
        <v>182</v>
      </c>
      <c r="D3" s="65" t="s">
        <v>183</v>
      </c>
    </row>
    <row r="4" spans="1:10">
      <c r="A4" s="99" t="s">
        <v>138</v>
      </c>
      <c r="B4" s="99"/>
      <c r="F4" s="8"/>
      <c r="G4" s="8"/>
      <c r="H4" s="8"/>
      <c r="I4" s="8"/>
      <c r="J4" s="8"/>
    </row>
    <row r="5" spans="1:10">
      <c r="B5" s="99" t="s">
        <v>21</v>
      </c>
      <c r="C5" s="30">
        <v>0.4655976132761514</v>
      </c>
      <c r="D5" s="30">
        <v>0.27391385418608988</v>
      </c>
      <c r="E5" s="8"/>
      <c r="F5" s="8"/>
      <c r="G5" s="8"/>
      <c r="H5" s="8"/>
      <c r="I5" s="8"/>
      <c r="J5" s="8"/>
    </row>
    <row r="6" spans="1:10">
      <c r="B6" s="99" t="s">
        <v>22</v>
      </c>
      <c r="C6" s="30">
        <v>0.52740492170022368</v>
      </c>
      <c r="D6" s="30">
        <v>0.3238255033557047</v>
      </c>
      <c r="E6" s="8"/>
      <c r="F6" s="8"/>
      <c r="G6" s="8"/>
      <c r="H6" s="8"/>
      <c r="I6" s="8"/>
      <c r="J6" s="8"/>
    </row>
    <row r="7" spans="1:10">
      <c r="B7" s="99" t="s">
        <v>23</v>
      </c>
      <c r="C7" s="30">
        <v>0.45571658615136879</v>
      </c>
      <c r="D7" s="30">
        <v>0.43800322061191627</v>
      </c>
      <c r="E7" s="8"/>
      <c r="F7" s="8"/>
      <c r="G7" s="8"/>
      <c r="H7" s="8"/>
      <c r="I7" s="8"/>
      <c r="J7" s="8"/>
    </row>
    <row r="8" spans="1:10">
      <c r="B8" s="99" t="s">
        <v>24</v>
      </c>
      <c r="C8" s="30">
        <v>0.39783001808318263</v>
      </c>
      <c r="D8" s="30">
        <v>0.51717902350813738</v>
      </c>
      <c r="F8" s="8"/>
      <c r="G8" s="8"/>
      <c r="H8" s="8"/>
      <c r="I8" s="8"/>
      <c r="J8" s="8"/>
    </row>
    <row r="9" spans="1:10">
      <c r="B9" t="s">
        <v>25</v>
      </c>
      <c r="C9" s="30">
        <v>0.47363363363363364</v>
      </c>
      <c r="D9" s="30">
        <v>0.31303303303303304</v>
      </c>
      <c r="E9" s="30"/>
      <c r="F9" s="8"/>
      <c r="G9" s="8"/>
      <c r="H9" s="8"/>
      <c r="I9" s="8"/>
      <c r="J9" s="8"/>
    </row>
    <row r="10" spans="1:10">
      <c r="C10" s="30"/>
      <c r="D10" s="30"/>
      <c r="E10" s="8"/>
    </row>
    <row r="11" spans="1:10">
      <c r="A11" s="99" t="s">
        <v>139</v>
      </c>
      <c r="C11" s="30"/>
      <c r="D11" s="30"/>
    </row>
    <row r="12" spans="1:10">
      <c r="B12" s="99" t="s">
        <v>21</v>
      </c>
      <c r="C12" s="30">
        <v>0.52753755120619028</v>
      </c>
      <c r="D12" s="30">
        <v>0.2956304050978607</v>
      </c>
    </row>
    <row r="13" spans="1:10">
      <c r="B13" s="99" t="s">
        <v>22</v>
      </c>
      <c r="C13" s="30">
        <v>0.57383966244725737</v>
      </c>
      <c r="D13" s="30">
        <v>0.30661040787623067</v>
      </c>
    </row>
    <row r="14" spans="1:10">
      <c r="B14" s="99" t="s">
        <v>23</v>
      </c>
      <c r="C14" s="30">
        <v>0.52495009980039919</v>
      </c>
      <c r="D14" s="30">
        <v>0.38123752495009983</v>
      </c>
    </row>
    <row r="15" spans="1:10">
      <c r="B15" s="99" t="s">
        <v>24</v>
      </c>
      <c r="C15" s="30">
        <v>0.481981981981982</v>
      </c>
      <c r="D15" s="30">
        <v>0.4572072072072072</v>
      </c>
    </row>
    <row r="16" spans="1:10">
      <c r="B16" s="99" t="s">
        <v>25</v>
      </c>
      <c r="C16" s="30">
        <v>0.534092589853572</v>
      </c>
      <c r="D16" s="30">
        <v>0.31489424641325248</v>
      </c>
    </row>
    <row r="17" spans="1:6">
      <c r="C17" s="30"/>
      <c r="D17" s="30"/>
    </row>
    <row r="18" spans="1:6">
      <c r="A18" s="99" t="s">
        <v>184</v>
      </c>
      <c r="C18" s="30"/>
      <c r="D18" s="30"/>
    </row>
    <row r="19" spans="1:6">
      <c r="B19" s="99" t="s">
        <v>21</v>
      </c>
      <c r="C19" s="30">
        <v>0.57697501688048614</v>
      </c>
      <c r="D19" s="30">
        <v>0.28882511816340312</v>
      </c>
    </row>
    <row r="20" spans="1:6">
      <c r="B20" s="99" t="s">
        <v>22</v>
      </c>
      <c r="C20" s="30">
        <v>0.64228723404255317</v>
      </c>
      <c r="D20" s="30">
        <v>0.27260638297872342</v>
      </c>
    </row>
    <row r="21" spans="1:6">
      <c r="B21" s="99" t="s">
        <v>23</v>
      </c>
      <c r="C21" s="30">
        <v>0.60669456066945604</v>
      </c>
      <c r="D21" s="30">
        <v>0.31799163179916318</v>
      </c>
    </row>
    <row r="22" spans="1:6">
      <c r="B22" s="99" t="s">
        <v>24</v>
      </c>
      <c r="C22" s="30">
        <v>0.54922279792746109</v>
      </c>
      <c r="D22" s="30">
        <v>0.37564766839378239</v>
      </c>
      <c r="F22" t="s">
        <v>158</v>
      </c>
    </row>
    <row r="23" spans="1:6">
      <c r="B23" s="99" t="s">
        <v>25</v>
      </c>
      <c r="C23" s="30">
        <v>0.58924264351181865</v>
      </c>
      <c r="D23" s="30">
        <v>0.29160636758321273</v>
      </c>
      <c r="F23" t="s">
        <v>185</v>
      </c>
    </row>
    <row r="24" spans="1:6">
      <c r="C24" s="30"/>
      <c r="D24" s="30"/>
    </row>
    <row r="25" spans="1:6">
      <c r="A25" s="99" t="s">
        <v>141</v>
      </c>
      <c r="C25" s="30"/>
      <c r="D25" s="30"/>
    </row>
    <row r="26" spans="1:6">
      <c r="B26" s="99" t="s">
        <v>21</v>
      </c>
      <c r="C26" s="30">
        <v>0.41239222563203276</v>
      </c>
      <c r="D26" s="30">
        <v>0.40654683618296067</v>
      </c>
    </row>
    <row r="27" spans="1:6">
      <c r="B27" s="99" t="s">
        <v>22</v>
      </c>
      <c r="C27" s="30">
        <v>0.44</v>
      </c>
      <c r="D27" s="30">
        <v>0.41333333333333333</v>
      </c>
    </row>
    <row r="28" spans="1:6">
      <c r="B28" s="99" t="s">
        <v>23</v>
      </c>
      <c r="C28" s="30">
        <v>0.40787623066104078</v>
      </c>
      <c r="D28" s="30">
        <v>0.48804500703234882</v>
      </c>
    </row>
    <row r="29" spans="1:6">
      <c r="B29" s="99" t="s">
        <v>24</v>
      </c>
      <c r="C29" s="30">
        <v>0.39078498293515357</v>
      </c>
      <c r="D29" s="30">
        <v>0.51706484641638228</v>
      </c>
    </row>
    <row r="30" spans="1:6">
      <c r="B30" s="99" t="s">
        <v>25</v>
      </c>
      <c r="C30" s="30">
        <v>0.41667474551623851</v>
      </c>
      <c r="D30" s="30">
        <v>0.41987396994667958</v>
      </c>
    </row>
    <row r="31" spans="1:6">
      <c r="B31" t="s">
        <v>83</v>
      </c>
    </row>
    <row r="32" spans="1:6">
      <c r="A32" t="s">
        <v>26</v>
      </c>
      <c r="B32" t="s">
        <v>109</v>
      </c>
    </row>
    <row r="33" spans="1:2">
      <c r="B33" s="64" t="s">
        <v>30</v>
      </c>
    </row>
    <row r="34" spans="1:2">
      <c r="A34" t="s">
        <v>45</v>
      </c>
      <c r="B34" s="121" t="s">
        <v>178</v>
      </c>
    </row>
  </sheetData>
  <hyperlinks>
    <hyperlink ref="B33" r:id="rId1" xr:uid="{46756612-7833-405D-9BC1-14D08BED58F4}"/>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84CE-3AD1-4495-B4CE-17F90F15F889}">
  <sheetPr>
    <pageSetUpPr fitToPage="1"/>
  </sheetPr>
  <dimension ref="A1:J39"/>
  <sheetViews>
    <sheetView zoomScaleNormal="100" workbookViewId="0">
      <selection activeCell="A4" sqref="A4"/>
    </sheetView>
  </sheetViews>
  <sheetFormatPr defaultColWidth="10" defaultRowHeight="15"/>
  <cols>
    <col min="1" max="2" width="10" style="123"/>
    <col min="3" max="3" width="16" style="123" bestFit="1" customWidth="1"/>
    <col min="4" max="16384" width="10" style="123"/>
  </cols>
  <sheetData>
    <row r="1" spans="1:5" ht="15.75">
      <c r="A1" s="122" t="s">
        <v>186</v>
      </c>
      <c r="B1" s="122" t="s">
        <v>187</v>
      </c>
    </row>
    <row r="4" spans="1:5" ht="14.45" customHeight="1"/>
    <row r="5" spans="1:5" ht="14.25" customHeight="1"/>
    <row r="6" spans="1:5" ht="15" customHeight="1">
      <c r="B6" s="124" t="s">
        <v>188</v>
      </c>
      <c r="C6" s="123" t="s">
        <v>189</v>
      </c>
      <c r="D6" s="123" t="s">
        <v>190</v>
      </c>
      <c r="E6" s="123" t="s">
        <v>191</v>
      </c>
    </row>
    <row r="7" spans="1:5">
      <c r="A7" s="123" t="s">
        <v>192</v>
      </c>
      <c r="B7" s="125">
        <v>0.33999999999999997</v>
      </c>
      <c r="C7" s="125"/>
      <c r="D7" s="125">
        <v>0.37</v>
      </c>
      <c r="E7" s="125"/>
    </row>
    <row r="8" spans="1:5">
      <c r="B8" s="125"/>
      <c r="C8" s="125">
        <v>0.28999999999999998</v>
      </c>
      <c r="D8" s="125"/>
      <c r="E8" s="125">
        <v>0.42</v>
      </c>
    </row>
    <row r="9" spans="1:5">
      <c r="A9" s="123" t="s">
        <v>193</v>
      </c>
      <c r="B9" s="125">
        <v>0.41000000000000003</v>
      </c>
      <c r="C9" s="125"/>
      <c r="D9" s="125">
        <v>0.47</v>
      </c>
      <c r="E9" s="125"/>
    </row>
    <row r="10" spans="1:5">
      <c r="B10" s="125"/>
      <c r="C10" s="125">
        <v>0.32000000000000006</v>
      </c>
      <c r="D10" s="125"/>
      <c r="E10" s="125">
        <v>0.56999999999999995</v>
      </c>
    </row>
    <row r="11" spans="1:5">
      <c r="A11" s="123" t="s">
        <v>194</v>
      </c>
      <c r="B11" s="125">
        <v>0.3899999999999999</v>
      </c>
      <c r="C11" s="125"/>
      <c r="D11" s="125">
        <v>0.55000000000000004</v>
      </c>
      <c r="E11" s="125"/>
    </row>
    <row r="12" spans="1:5">
      <c r="B12" s="125"/>
      <c r="C12" s="125">
        <v>0.29999999999999993</v>
      </c>
      <c r="D12" s="125"/>
      <c r="E12" s="125">
        <v>0.64</v>
      </c>
    </row>
    <row r="13" spans="1:5">
      <c r="A13" s="123" t="s">
        <v>24</v>
      </c>
      <c r="B13" s="125">
        <v>0.30999999999999994</v>
      </c>
      <c r="C13" s="125"/>
      <c r="D13" s="125">
        <v>0.64</v>
      </c>
      <c r="E13" s="125"/>
    </row>
    <row r="14" spans="1:5">
      <c r="B14" s="125"/>
      <c r="C14" s="125">
        <v>0.25</v>
      </c>
      <c r="D14" s="125"/>
      <c r="E14" s="125">
        <v>0.72</v>
      </c>
    </row>
    <row r="15" spans="1:5">
      <c r="A15" s="123" t="s">
        <v>9</v>
      </c>
      <c r="B15" s="125">
        <v>0.35000000000000003</v>
      </c>
      <c r="C15" s="125"/>
      <c r="D15" s="125">
        <v>0.41</v>
      </c>
      <c r="E15" s="125"/>
    </row>
    <row r="16" spans="1:5">
      <c r="B16" s="125"/>
      <c r="C16" s="125">
        <v>0.29000000000000004</v>
      </c>
      <c r="D16" s="125"/>
      <c r="E16" s="125">
        <v>0.47</v>
      </c>
    </row>
    <row r="18" spans="1:10">
      <c r="A18" s="123" t="s">
        <v>26</v>
      </c>
      <c r="B18" s="123" t="s">
        <v>195</v>
      </c>
    </row>
    <row r="19" spans="1:10">
      <c r="B19" s="123" t="s">
        <v>196</v>
      </c>
    </row>
    <row r="20" spans="1:10">
      <c r="A20"/>
      <c r="B20" s="64" t="s">
        <v>197</v>
      </c>
    </row>
    <row r="21" spans="1:10">
      <c r="A21"/>
      <c r="B21" t="s">
        <v>198</v>
      </c>
    </row>
    <row r="22" spans="1:10">
      <c r="I22" s="123" t="s">
        <v>26</v>
      </c>
      <c r="J22" s="123" t="s">
        <v>171</v>
      </c>
    </row>
    <row r="23" spans="1:10">
      <c r="I23" s="123" t="s">
        <v>51</v>
      </c>
      <c r="J23" s="123" t="s">
        <v>199</v>
      </c>
    </row>
    <row r="27" spans="1:10" s="127" customFormat="1" ht="12.75" customHeight="1">
      <c r="A27" s="126"/>
      <c r="B27" s="123"/>
      <c r="C27" s="123"/>
      <c r="D27" s="123"/>
      <c r="E27" s="123"/>
      <c r="F27" s="123"/>
      <c r="G27" s="123"/>
      <c r="H27" s="126"/>
      <c r="I27" s="123"/>
    </row>
    <row r="28" spans="1:10" s="127" customFormat="1" ht="12.75" customHeight="1">
      <c r="A28" s="126"/>
      <c r="B28" s="123"/>
      <c r="H28" s="123"/>
      <c r="I28" s="123"/>
    </row>
    <row r="29" spans="1:10" s="127" customFormat="1" ht="12.75" customHeight="1">
      <c r="A29" s="126"/>
      <c r="B29" s="123"/>
      <c r="H29" s="123"/>
      <c r="I29" s="123"/>
    </row>
    <row r="30" spans="1:10" s="127" customFormat="1" ht="12.75" customHeight="1">
      <c r="A30" s="126"/>
      <c r="B30" s="123"/>
      <c r="H30" s="123"/>
      <c r="I30" s="123"/>
    </row>
    <row r="39" spans="4:7">
      <c r="D39" s="125"/>
      <c r="E39" s="125"/>
      <c r="F39" s="125"/>
      <c r="G39" s="125"/>
    </row>
  </sheetData>
  <hyperlinks>
    <hyperlink ref="B20" r:id="rId1" xr:uid="{B095230E-26EB-4487-BBD1-1739E767908C}"/>
  </hyperlinks>
  <pageMargins left="0.23622047244094491" right="0.23622047244094491" top="0.74803149606299213" bottom="0.74803149606299213" header="0.31496062992125984" footer="0.31496062992125984"/>
  <pageSetup paperSize="9" fitToHeight="0" orientation="portrait" r:id="rId2"/>
  <headerFooter>
    <oddFooter>&amp;R&amp;"Arial,Regular"&amp;9www.stats.govt.nz</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338DC-C88A-470A-A354-EB3C612589B3}">
  <sheetPr>
    <pageSetUpPr fitToPage="1"/>
  </sheetPr>
  <dimension ref="A1:H46"/>
  <sheetViews>
    <sheetView zoomScaleNormal="100" workbookViewId="0">
      <selection activeCell="A4" sqref="A4"/>
    </sheetView>
  </sheetViews>
  <sheetFormatPr defaultColWidth="10" defaultRowHeight="15"/>
  <cols>
    <col min="1" max="1" width="9.7109375" style="123" customWidth="1"/>
    <col min="2" max="2" width="38.7109375" style="123" bestFit="1" customWidth="1"/>
    <col min="3" max="4" width="10.42578125" style="123" customWidth="1"/>
    <col min="5" max="16384" width="10" style="123"/>
  </cols>
  <sheetData>
    <row r="1" spans="1:5" ht="15.75">
      <c r="A1" s="122" t="s">
        <v>200</v>
      </c>
      <c r="B1" s="122" t="s">
        <v>201</v>
      </c>
    </row>
    <row r="2" spans="1:5" ht="15.75">
      <c r="B2" s="122"/>
    </row>
    <row r="4" spans="1:5">
      <c r="C4" s="123" t="s">
        <v>188</v>
      </c>
      <c r="D4" s="123" t="s">
        <v>190</v>
      </c>
      <c r="E4" s="123" t="s">
        <v>202</v>
      </c>
    </row>
    <row r="5" spans="1:5" ht="14.45" customHeight="1">
      <c r="B5" s="123" t="s">
        <v>203</v>
      </c>
      <c r="C5" s="125">
        <v>0.43469999999999992</v>
      </c>
      <c r="D5" s="125">
        <v>0.25530000000000003</v>
      </c>
      <c r="E5" s="128">
        <v>82</v>
      </c>
    </row>
    <row r="6" spans="1:5" ht="14.25" customHeight="1">
      <c r="B6" s="123" t="s">
        <v>204</v>
      </c>
      <c r="C6" s="125">
        <v>0.45539999999999992</v>
      </c>
      <c r="D6" s="125">
        <v>0.2346</v>
      </c>
      <c r="E6" s="128">
        <v>97</v>
      </c>
    </row>
    <row r="7" spans="1:5" ht="15" customHeight="1">
      <c r="B7" s="123" t="s">
        <v>90</v>
      </c>
      <c r="C7" s="125">
        <v>0.3876</v>
      </c>
      <c r="D7" s="125">
        <v>0.37240000000000001</v>
      </c>
      <c r="E7" s="128">
        <v>88</v>
      </c>
    </row>
    <row r="8" spans="1:5">
      <c r="B8" s="123" t="s">
        <v>205</v>
      </c>
      <c r="C8" s="125">
        <v>0.43679999999999997</v>
      </c>
      <c r="D8" s="125">
        <v>0.4032</v>
      </c>
      <c r="E8" s="128">
        <v>91</v>
      </c>
    </row>
    <row r="9" spans="1:5">
      <c r="B9" s="123" t="s">
        <v>92</v>
      </c>
      <c r="C9" s="125">
        <v>0.33180000000000004</v>
      </c>
      <c r="D9" s="125">
        <v>0.4582</v>
      </c>
      <c r="E9" s="128">
        <v>88</v>
      </c>
    </row>
    <row r="10" spans="1:5">
      <c r="B10" s="123" t="s">
        <v>93</v>
      </c>
      <c r="C10" s="125">
        <v>0.4526</v>
      </c>
      <c r="D10" s="125">
        <v>0.27739999999999998</v>
      </c>
      <c r="E10" s="128">
        <v>86</v>
      </c>
    </row>
    <row r="11" spans="1:5">
      <c r="B11" s="123" t="s">
        <v>94</v>
      </c>
      <c r="C11" s="125">
        <v>0.38159999999999999</v>
      </c>
      <c r="D11" s="125">
        <v>0.33839999999999998</v>
      </c>
      <c r="E11" s="128">
        <v>90</v>
      </c>
    </row>
    <row r="12" spans="1:5">
      <c r="B12" s="123" t="s">
        <v>95</v>
      </c>
      <c r="C12" s="125">
        <v>0.38249999999999995</v>
      </c>
      <c r="D12" s="125">
        <v>0.46750000000000003</v>
      </c>
      <c r="E12" s="128">
        <v>84</v>
      </c>
    </row>
    <row r="13" spans="1:5">
      <c r="B13" s="123" t="s">
        <v>206</v>
      </c>
      <c r="C13" s="125">
        <v>0.40500000000000003</v>
      </c>
      <c r="D13" s="125">
        <v>0.40500000000000003</v>
      </c>
      <c r="E13" s="128">
        <v>89</v>
      </c>
    </row>
    <row r="14" spans="1:5">
      <c r="B14" s="123" t="s">
        <v>127</v>
      </c>
      <c r="C14" s="125">
        <v>0.46980000000000005</v>
      </c>
      <c r="D14" s="125">
        <v>0.3402</v>
      </c>
      <c r="E14" s="128">
        <v>77</v>
      </c>
    </row>
    <row r="15" spans="1:5">
      <c r="B15" s="123" t="s">
        <v>98</v>
      </c>
      <c r="C15" s="125">
        <v>0.50319999999999998</v>
      </c>
      <c r="D15" s="125">
        <v>0.23680000000000001</v>
      </c>
      <c r="E15" s="128">
        <v>94</v>
      </c>
    </row>
    <row r="16" spans="1:5">
      <c r="B16" s="123" t="s">
        <v>207</v>
      </c>
      <c r="C16" s="125">
        <v>0.40120000000000006</v>
      </c>
      <c r="D16" s="125">
        <v>0.27879999999999999</v>
      </c>
      <c r="E16" s="128">
        <v>88</v>
      </c>
    </row>
    <row r="17" spans="1:8">
      <c r="B17" s="123" t="s">
        <v>129</v>
      </c>
      <c r="C17" s="125">
        <v>0.3876</v>
      </c>
      <c r="D17" s="125">
        <v>0.37240000000000001</v>
      </c>
      <c r="E17" s="128">
        <v>92</v>
      </c>
    </row>
    <row r="18" spans="1:8">
      <c r="B18" s="123" t="s">
        <v>101</v>
      </c>
      <c r="C18" s="125">
        <v>0.42930000000000007</v>
      </c>
      <c r="D18" s="125">
        <v>0.38069999999999998</v>
      </c>
      <c r="E18" s="128">
        <v>81</v>
      </c>
    </row>
    <row r="19" spans="1:8">
      <c r="B19" s="123" t="s">
        <v>102</v>
      </c>
      <c r="C19" s="125">
        <v>0.48</v>
      </c>
      <c r="D19" s="125">
        <v>0.27</v>
      </c>
      <c r="E19" s="128">
        <v>96</v>
      </c>
    </row>
    <row r="20" spans="1:8">
      <c r="B20" s="123" t="s">
        <v>103</v>
      </c>
      <c r="C20" s="125">
        <v>0.45359999999999995</v>
      </c>
      <c r="D20" s="125">
        <v>0.38640000000000002</v>
      </c>
      <c r="E20" s="128">
        <v>96</v>
      </c>
    </row>
    <row r="21" spans="1:8">
      <c r="B21" s="123" t="s">
        <v>104</v>
      </c>
      <c r="C21" s="125">
        <v>0.53759999999999997</v>
      </c>
      <c r="D21" s="125">
        <v>0.3024</v>
      </c>
      <c r="E21" s="128">
        <v>86</v>
      </c>
    </row>
    <row r="22" spans="1:8">
      <c r="B22" s="123" t="s">
        <v>105</v>
      </c>
      <c r="C22" s="125">
        <v>0.30800000000000005</v>
      </c>
      <c r="D22" s="125">
        <v>0.24199999999999999</v>
      </c>
      <c r="E22" s="128">
        <v>88</v>
      </c>
    </row>
    <row r="23" spans="1:8">
      <c r="B23" s="123" t="s">
        <v>208</v>
      </c>
      <c r="C23" s="125">
        <v>0.40279999999999999</v>
      </c>
      <c r="D23" s="125">
        <v>0.35720000000000002</v>
      </c>
      <c r="E23" s="128">
        <v>88</v>
      </c>
    </row>
    <row r="25" spans="1:8">
      <c r="A25" s="123" t="s">
        <v>26</v>
      </c>
      <c r="B25" s="123" t="s">
        <v>195</v>
      </c>
    </row>
    <row r="26" spans="1:8">
      <c r="B26" s="123" t="s">
        <v>196</v>
      </c>
    </row>
    <row r="27" spans="1:8">
      <c r="A27"/>
      <c r="B27" s="64" t="s">
        <v>197</v>
      </c>
    </row>
    <row r="28" spans="1:8">
      <c r="A28"/>
      <c r="B28" t="s">
        <v>198</v>
      </c>
      <c r="G28" s="123" t="s">
        <v>26</v>
      </c>
      <c r="H28" s="123" t="s">
        <v>171</v>
      </c>
    </row>
    <row r="29" spans="1:8">
      <c r="G29" s="123" t="s">
        <v>51</v>
      </c>
      <c r="H29" s="123" t="s">
        <v>209</v>
      </c>
    </row>
    <row r="36" ht="12.95" customHeight="1"/>
    <row r="37" s="127" customFormat="1" ht="12.75" customHeight="1"/>
    <row r="38" s="127" customFormat="1" ht="12.75" customHeight="1"/>
    <row r="39" s="127" customFormat="1" ht="12.75" customHeight="1"/>
    <row r="40" s="127" customFormat="1" ht="12.75" customHeight="1"/>
    <row r="41" s="127" customFormat="1" ht="12.75" customHeight="1"/>
    <row r="42" s="127" customFormat="1" ht="12.75" customHeight="1"/>
    <row r="43" s="127" customFormat="1" ht="12.75" customHeight="1"/>
    <row r="44" s="127" customFormat="1" ht="12.75" customHeight="1"/>
    <row r="45" s="127" customFormat="1" ht="12.75" customHeight="1"/>
    <row r="46" s="127" customFormat="1" ht="12.75" customHeight="1"/>
  </sheetData>
  <hyperlinks>
    <hyperlink ref="B27" r:id="rId1" xr:uid="{CBFD36C5-2EF3-41A6-A748-AEDF17A225B8}"/>
  </hyperlinks>
  <pageMargins left="0.23622047244094491" right="0.23622047244094491" top="0.74803149606299213" bottom="0.74803149606299213" header="0.31496062992125984" footer="0.31496062992125984"/>
  <pageSetup paperSize="9" fitToHeight="0" orientation="portrait" r:id="rId2"/>
  <headerFooter>
    <oddFooter>&amp;R&amp;"Arial,Regular"&amp;9www.stats.govt.nz</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28EF-25B7-4CB3-82D2-529EB7DEBEFE}">
  <dimension ref="A1:H38"/>
  <sheetViews>
    <sheetView zoomScaleNormal="100" workbookViewId="0">
      <selection activeCell="A4" sqref="A4"/>
    </sheetView>
  </sheetViews>
  <sheetFormatPr defaultRowHeight="15"/>
  <cols>
    <col min="1" max="1" width="9.5703125" bestFit="1" customWidth="1"/>
    <col min="2" max="2" width="53.85546875" customWidth="1"/>
  </cols>
  <sheetData>
    <row r="1" spans="1:8" ht="15.75">
      <c r="A1" s="63" t="s">
        <v>210</v>
      </c>
      <c r="B1" s="63" t="s">
        <v>211</v>
      </c>
    </row>
    <row r="2" spans="1:8">
      <c r="B2" t="s">
        <v>212</v>
      </c>
    </row>
    <row r="4" spans="1:8">
      <c r="C4" t="s">
        <v>192</v>
      </c>
      <c r="D4" t="s">
        <v>193</v>
      </c>
      <c r="E4" t="s">
        <v>194</v>
      </c>
      <c r="F4" t="s">
        <v>24</v>
      </c>
      <c r="G4" t="s">
        <v>213</v>
      </c>
      <c r="H4" t="s">
        <v>214</v>
      </c>
    </row>
    <row r="5" spans="1:8">
      <c r="B5" t="s">
        <v>215</v>
      </c>
      <c r="C5" s="30">
        <v>0.15355963768729367</v>
      </c>
      <c r="D5" s="30">
        <v>0.24457308248914617</v>
      </c>
      <c r="E5" s="30">
        <v>0.26993865030674846</v>
      </c>
      <c r="F5" s="30">
        <v>0.29843750000000002</v>
      </c>
      <c r="G5" s="30">
        <v>0.1809505988023952</v>
      </c>
      <c r="H5" s="30">
        <v>0.46624879459980711</v>
      </c>
    </row>
    <row r="6" spans="1:8">
      <c r="B6" t="s">
        <v>216</v>
      </c>
      <c r="C6" s="30">
        <v>0.12088377211546601</v>
      </c>
      <c r="D6" s="30">
        <v>0.18596237337192476</v>
      </c>
      <c r="E6" s="30">
        <v>0.22331288343558281</v>
      </c>
      <c r="F6" s="30">
        <v>0.29843750000000002</v>
      </c>
      <c r="G6" s="30">
        <v>0.14433632734530938</v>
      </c>
      <c r="H6" s="30">
        <v>0.3719061395049823</v>
      </c>
    </row>
    <row r="7" spans="1:8">
      <c r="B7" t="s">
        <v>217</v>
      </c>
      <c r="C7" s="30">
        <v>7.830356387031237E-2</v>
      </c>
      <c r="D7" s="30">
        <v>9.9131693198263385E-2</v>
      </c>
      <c r="E7" s="30">
        <v>8.8343558282208592E-2</v>
      </c>
      <c r="F7" s="30">
        <v>0.1015625</v>
      </c>
      <c r="G7" s="30">
        <v>8.3333333333333329E-2</v>
      </c>
      <c r="H7" s="30">
        <v>0.2147219543555127</v>
      </c>
    </row>
    <row r="8" spans="1:8">
      <c r="B8" t="s">
        <v>218</v>
      </c>
      <c r="C8" s="30">
        <v>7.3816981291797173E-2</v>
      </c>
      <c r="D8" s="30">
        <v>9.3342981186685964E-2</v>
      </c>
      <c r="E8" s="30">
        <v>9.202453987730061E-2</v>
      </c>
      <c r="F8" s="30">
        <v>0.10312499999999999</v>
      </c>
      <c r="G8" s="30">
        <v>7.9278942115768469E-2</v>
      </c>
      <c r="H8" s="30">
        <v>0.20427515268402444</v>
      </c>
    </row>
    <row r="9" spans="1:8">
      <c r="B9" t="s">
        <v>219</v>
      </c>
      <c r="C9" s="30">
        <v>5.1468720900702619E-2</v>
      </c>
      <c r="D9" s="30">
        <v>8.5745296671490598E-2</v>
      </c>
      <c r="E9" s="30">
        <v>8.5889570552147243E-2</v>
      </c>
      <c r="F9" s="30">
        <v>0.121875</v>
      </c>
      <c r="G9" s="30">
        <v>6.1938622754491017E-2</v>
      </c>
      <c r="H9" s="30">
        <v>0.15959498553519769</v>
      </c>
    </row>
    <row r="10" spans="1:8">
      <c r="B10" t="s">
        <v>220</v>
      </c>
      <c r="C10" s="30">
        <v>5.2823160924405317E-2</v>
      </c>
      <c r="D10" s="30">
        <v>5.2098408104196817E-2</v>
      </c>
      <c r="E10" s="30">
        <v>4.785276073619632E-2</v>
      </c>
      <c r="F10" s="30">
        <v>5.3124999999999999E-2</v>
      </c>
      <c r="G10" s="30">
        <v>5.2519960079840319E-2</v>
      </c>
      <c r="H10" s="30">
        <v>0.13532626165220185</v>
      </c>
    </row>
    <row r="11" spans="1:8">
      <c r="B11" t="s">
        <v>221</v>
      </c>
      <c r="C11" s="30">
        <v>0.14128502497248793</v>
      </c>
      <c r="D11" s="30">
        <v>0.16714905933429811</v>
      </c>
      <c r="E11" s="30">
        <v>0.17055214723926379</v>
      </c>
      <c r="F11" s="30">
        <v>0.1875</v>
      </c>
      <c r="G11" s="30">
        <v>0.14907684630738524</v>
      </c>
      <c r="H11" s="30">
        <v>0.38412086145933783</v>
      </c>
    </row>
    <row r="13" spans="1:8">
      <c r="A13" s="123" t="s">
        <v>26</v>
      </c>
      <c r="B13" s="123" t="s">
        <v>195</v>
      </c>
    </row>
    <row r="14" spans="1:8">
      <c r="A14" s="123"/>
      <c r="B14" s="123" t="s">
        <v>196</v>
      </c>
    </row>
    <row r="15" spans="1:8">
      <c r="B15" s="64" t="s">
        <v>197</v>
      </c>
    </row>
    <row r="16" spans="1:8">
      <c r="B16" t="s">
        <v>198</v>
      </c>
    </row>
    <row r="37" spans="1:2">
      <c r="A37" t="s">
        <v>26</v>
      </c>
      <c r="B37" t="s">
        <v>107</v>
      </c>
    </row>
    <row r="38" spans="1:2">
      <c r="A38" t="s">
        <v>51</v>
      </c>
      <c r="B38" t="s">
        <v>222</v>
      </c>
    </row>
  </sheetData>
  <hyperlinks>
    <hyperlink ref="B15" r:id="rId1" xr:uid="{24589750-5785-44C5-B9FE-A148137DFCCF}"/>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1EBF-B527-48E2-A610-863ECA8472A9}">
  <dimension ref="A1:J33"/>
  <sheetViews>
    <sheetView workbookViewId="0">
      <selection activeCell="A4" sqref="A4"/>
    </sheetView>
  </sheetViews>
  <sheetFormatPr defaultRowHeight="15"/>
  <cols>
    <col min="1" max="1" width="10.140625" bestFit="1" customWidth="1"/>
    <col min="2" max="2" width="65.28515625" bestFit="1" customWidth="1"/>
  </cols>
  <sheetData>
    <row r="1" spans="1:7" ht="15.75">
      <c r="A1" s="63" t="s">
        <v>223</v>
      </c>
      <c r="B1" s="63" t="s">
        <v>224</v>
      </c>
    </row>
    <row r="2" spans="1:7" ht="15.75">
      <c r="B2" s="129" t="s">
        <v>212</v>
      </c>
      <c r="C2" t="s">
        <v>225</v>
      </c>
      <c r="D2" t="s">
        <v>6</v>
      </c>
      <c r="E2" t="s">
        <v>7</v>
      </c>
      <c r="F2">
        <v>100</v>
      </c>
    </row>
    <row r="3" spans="1:7">
      <c r="C3" t="s">
        <v>226</v>
      </c>
      <c r="D3" t="s">
        <v>226</v>
      </c>
      <c r="E3" t="s">
        <v>226</v>
      </c>
      <c r="F3" t="s">
        <v>226</v>
      </c>
      <c r="G3" t="s">
        <v>227</v>
      </c>
    </row>
    <row r="5" spans="1:7">
      <c r="B5" t="s">
        <v>228</v>
      </c>
      <c r="C5" s="8">
        <v>5607</v>
      </c>
      <c r="D5" s="8">
        <v>2358</v>
      </c>
      <c r="E5">
        <v>786</v>
      </c>
      <c r="F5">
        <v>756</v>
      </c>
      <c r="G5" s="8">
        <v>9507</v>
      </c>
    </row>
    <row r="6" spans="1:7">
      <c r="B6" t="s">
        <v>229</v>
      </c>
      <c r="C6" s="8">
        <v>5652</v>
      </c>
      <c r="D6" s="8">
        <v>2166</v>
      </c>
      <c r="E6">
        <v>726</v>
      </c>
      <c r="F6">
        <v>693</v>
      </c>
      <c r="G6" s="8">
        <v>9234</v>
      </c>
    </row>
    <row r="7" spans="1:7">
      <c r="B7" t="s">
        <v>230</v>
      </c>
      <c r="C7" s="8">
        <v>4845</v>
      </c>
      <c r="D7" s="8">
        <v>1860</v>
      </c>
      <c r="E7">
        <v>654</v>
      </c>
      <c r="F7">
        <v>720</v>
      </c>
      <c r="G7" s="8">
        <v>8082</v>
      </c>
    </row>
    <row r="8" spans="1:7">
      <c r="B8" t="s">
        <v>231</v>
      </c>
      <c r="C8" s="8">
        <v>4776</v>
      </c>
      <c r="D8" s="8">
        <v>1887</v>
      </c>
      <c r="E8">
        <v>609</v>
      </c>
      <c r="F8">
        <v>534</v>
      </c>
      <c r="G8" s="8">
        <v>7806</v>
      </c>
    </row>
    <row r="9" spans="1:7">
      <c r="B9" t="s">
        <v>232</v>
      </c>
      <c r="C9" s="8">
        <v>4716</v>
      </c>
      <c r="D9" s="8">
        <v>1833</v>
      </c>
      <c r="E9">
        <v>546</v>
      </c>
      <c r="F9">
        <v>495</v>
      </c>
      <c r="G9" s="8">
        <v>7590</v>
      </c>
    </row>
    <row r="10" spans="1:7">
      <c r="B10" t="s">
        <v>233</v>
      </c>
      <c r="C10" s="8">
        <v>3675</v>
      </c>
      <c r="D10" s="8">
        <v>1611</v>
      </c>
      <c r="E10">
        <v>540</v>
      </c>
      <c r="F10">
        <v>579</v>
      </c>
      <c r="G10" s="8">
        <v>6408</v>
      </c>
    </row>
    <row r="11" spans="1:7">
      <c r="B11" t="s">
        <v>234</v>
      </c>
      <c r="C11" s="8">
        <v>3774</v>
      </c>
      <c r="D11" s="8">
        <v>1365</v>
      </c>
      <c r="E11">
        <v>576</v>
      </c>
      <c r="F11">
        <v>588</v>
      </c>
      <c r="G11" s="8">
        <v>6306</v>
      </c>
    </row>
    <row r="12" spans="1:7">
      <c r="B12" t="s">
        <v>235</v>
      </c>
      <c r="C12" s="8">
        <v>3354</v>
      </c>
      <c r="D12" s="8">
        <v>1179</v>
      </c>
      <c r="E12">
        <v>510</v>
      </c>
      <c r="F12">
        <v>570</v>
      </c>
      <c r="G12" s="8">
        <v>5613</v>
      </c>
    </row>
    <row r="13" spans="1:7">
      <c r="B13" t="s">
        <v>236</v>
      </c>
      <c r="C13" s="8">
        <v>2541</v>
      </c>
      <c r="D13" s="8">
        <v>1239</v>
      </c>
      <c r="E13">
        <v>471</v>
      </c>
      <c r="F13">
        <v>525</v>
      </c>
      <c r="G13" s="8">
        <v>4776</v>
      </c>
    </row>
    <row r="14" spans="1:7">
      <c r="B14" t="s">
        <v>237</v>
      </c>
      <c r="C14">
        <v>699</v>
      </c>
      <c r="D14">
        <v>444</v>
      </c>
      <c r="E14">
        <v>153</v>
      </c>
      <c r="F14">
        <v>219</v>
      </c>
      <c r="G14" s="8">
        <v>1515</v>
      </c>
    </row>
    <row r="15" spans="1:7">
      <c r="B15" t="s">
        <v>238</v>
      </c>
      <c r="C15" s="8">
        <v>2361</v>
      </c>
      <c r="D15">
        <v>459</v>
      </c>
      <c r="E15">
        <v>111</v>
      </c>
      <c r="F15">
        <v>75</v>
      </c>
      <c r="G15" s="8">
        <v>3006</v>
      </c>
    </row>
    <row r="16" spans="1:7">
      <c r="B16" t="s">
        <v>239</v>
      </c>
      <c r="C16">
        <v>12090</v>
      </c>
      <c r="D16">
        <v>4068</v>
      </c>
      <c r="E16">
        <v>1293</v>
      </c>
      <c r="F16">
        <v>1215</v>
      </c>
      <c r="G16">
        <v>18666</v>
      </c>
    </row>
    <row r="18" spans="1:10">
      <c r="B18" t="s">
        <v>228</v>
      </c>
      <c r="C18" s="30">
        <v>0.46377171215880891</v>
      </c>
      <c r="D18" s="30">
        <v>0.57964601769911506</v>
      </c>
      <c r="E18" s="30">
        <v>0.60788863109048719</v>
      </c>
      <c r="F18" s="30">
        <v>0.62222222222222223</v>
      </c>
      <c r="G18" s="30">
        <v>0.50932176149148178</v>
      </c>
    </row>
    <row r="19" spans="1:10">
      <c r="B19" t="s">
        <v>229</v>
      </c>
      <c r="C19" s="30">
        <v>0.46749379652605461</v>
      </c>
      <c r="D19" s="30">
        <v>0.53244837758112096</v>
      </c>
      <c r="E19" s="30">
        <v>0.56148491879350348</v>
      </c>
      <c r="F19" s="30">
        <v>0.57037037037037042</v>
      </c>
      <c r="G19" s="30">
        <v>0.49469623915139826</v>
      </c>
    </row>
    <row r="20" spans="1:10">
      <c r="B20" t="s">
        <v>230</v>
      </c>
      <c r="C20" s="30">
        <v>0.40074441687344914</v>
      </c>
      <c r="D20" s="30">
        <v>0.45722713864306785</v>
      </c>
      <c r="E20" s="30">
        <v>0.50580046403712298</v>
      </c>
      <c r="F20" s="30">
        <v>0.59259259259259256</v>
      </c>
      <c r="G20" s="30">
        <v>0.43297974927675986</v>
      </c>
    </row>
    <row r="21" spans="1:10">
      <c r="B21" t="s">
        <v>231</v>
      </c>
      <c r="C21" s="30">
        <v>0.39503722084367243</v>
      </c>
      <c r="D21" s="30">
        <v>0.46386430678466078</v>
      </c>
      <c r="E21" s="30">
        <v>0.47099767981438517</v>
      </c>
      <c r="F21" s="30">
        <v>0.43950617283950616</v>
      </c>
      <c r="G21" s="30">
        <v>0.41819350691096113</v>
      </c>
    </row>
    <row r="22" spans="1:10">
      <c r="B22" t="s">
        <v>232</v>
      </c>
      <c r="C22" s="30">
        <v>0.3900744416873449</v>
      </c>
      <c r="D22" s="30">
        <v>0.45058997050147492</v>
      </c>
      <c r="E22" s="30">
        <v>0.42227378190255221</v>
      </c>
      <c r="F22" s="30">
        <v>0.40740740740740738</v>
      </c>
      <c r="G22" s="30">
        <v>0.4066216650594664</v>
      </c>
    </row>
    <row r="23" spans="1:10">
      <c r="B23" t="s">
        <v>233</v>
      </c>
      <c r="C23" s="30">
        <v>0.30397022332506202</v>
      </c>
      <c r="D23" s="30">
        <v>0.39601769911504425</v>
      </c>
      <c r="E23" s="30">
        <v>0.41763341067285381</v>
      </c>
      <c r="F23" s="30">
        <v>0.47654320987654319</v>
      </c>
      <c r="G23" s="30">
        <v>0.343297974927676</v>
      </c>
    </row>
    <row r="24" spans="1:10">
      <c r="B24" t="s">
        <v>234</v>
      </c>
      <c r="C24" s="30">
        <v>0.31215880893300246</v>
      </c>
      <c r="D24" s="30">
        <v>0.33554572271386429</v>
      </c>
      <c r="E24" s="30">
        <v>0.44547563805104406</v>
      </c>
      <c r="F24" s="30">
        <v>0.48395061728395061</v>
      </c>
      <c r="G24" s="30">
        <v>0.33783349405335905</v>
      </c>
    </row>
    <row r="25" spans="1:10">
      <c r="B25" t="s">
        <v>235</v>
      </c>
      <c r="C25" s="30">
        <v>0.27741935483870966</v>
      </c>
      <c r="D25" s="30">
        <v>0.28982300884955753</v>
      </c>
      <c r="E25" s="30">
        <v>0.39443155452436196</v>
      </c>
      <c r="F25" s="30">
        <v>0.46913580246913578</v>
      </c>
      <c r="G25" s="30">
        <v>0.30070716811314691</v>
      </c>
      <c r="I25" t="s">
        <v>26</v>
      </c>
      <c r="J25" t="s">
        <v>171</v>
      </c>
    </row>
    <row r="26" spans="1:10">
      <c r="B26" t="s">
        <v>236</v>
      </c>
      <c r="C26" s="30">
        <v>0.21017369727047147</v>
      </c>
      <c r="D26" s="30">
        <v>0.30457227138643067</v>
      </c>
      <c r="E26" s="30">
        <v>0.3642691415313225</v>
      </c>
      <c r="F26" s="30">
        <v>0.43209876543209874</v>
      </c>
      <c r="G26" s="30">
        <v>0.25586628093860497</v>
      </c>
      <c r="I26" t="s">
        <v>51</v>
      </c>
      <c r="J26" t="s">
        <v>240</v>
      </c>
    </row>
    <row r="27" spans="1:10">
      <c r="B27" t="s">
        <v>237</v>
      </c>
      <c r="C27" s="30">
        <v>5.7816377171215884E-2</v>
      </c>
      <c r="D27" s="30">
        <v>0.10914454277286136</v>
      </c>
      <c r="E27" s="30">
        <v>0.11832946635730858</v>
      </c>
      <c r="F27" s="30">
        <v>0.18024691358024691</v>
      </c>
      <c r="G27" s="30">
        <v>8.116361298617808E-2</v>
      </c>
    </row>
    <row r="28" spans="1:10">
      <c r="D28" s="30">
        <v>0.11283185840707964</v>
      </c>
      <c r="E28" s="30">
        <v>8.584686774941995E-2</v>
      </c>
      <c r="F28" s="30">
        <v>6.1728395061728392E-2</v>
      </c>
      <c r="G28" s="30">
        <v>0.16104146576663453</v>
      </c>
    </row>
    <row r="29" spans="1:10">
      <c r="D29" s="30">
        <v>1</v>
      </c>
      <c r="E29" s="30">
        <v>1</v>
      </c>
      <c r="F29" s="30">
        <v>1</v>
      </c>
      <c r="G29" s="30">
        <v>1</v>
      </c>
    </row>
    <row r="30" spans="1:10">
      <c r="A30" s="123" t="s">
        <v>26</v>
      </c>
      <c r="B30" s="123" t="s">
        <v>195</v>
      </c>
    </row>
    <row r="31" spans="1:10">
      <c r="A31" s="123"/>
      <c r="B31" s="123" t="s">
        <v>196</v>
      </c>
    </row>
    <row r="32" spans="1:10">
      <c r="B32" s="64" t="s">
        <v>197</v>
      </c>
    </row>
    <row r="33" spans="2:2">
      <c r="B33" t="s">
        <v>198</v>
      </c>
    </row>
  </sheetData>
  <hyperlinks>
    <hyperlink ref="B32" r:id="rId1" xr:uid="{56F58E6B-D716-4636-91A6-CE7DD600C83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242F-4A1D-4AE9-8786-20EA38C78955}">
  <dimension ref="A1:J24"/>
  <sheetViews>
    <sheetView workbookViewId="0">
      <selection activeCell="E10" sqref="E10"/>
    </sheetView>
  </sheetViews>
  <sheetFormatPr defaultRowHeight="15"/>
  <cols>
    <col min="1" max="1" width="9" bestFit="1" customWidth="1"/>
  </cols>
  <sheetData>
    <row r="1" spans="1:7" ht="15.75">
      <c r="A1" s="63" t="s">
        <v>19</v>
      </c>
      <c r="B1" s="63" t="s">
        <v>20</v>
      </c>
    </row>
    <row r="2" spans="1:7" ht="15.75">
      <c r="A2" s="63"/>
      <c r="B2" s="63"/>
    </row>
    <row r="3" spans="1:7">
      <c r="C3" t="s">
        <v>21</v>
      </c>
      <c r="D3" t="s">
        <v>22</v>
      </c>
      <c r="E3" t="s">
        <v>23</v>
      </c>
      <c r="F3" t="s">
        <v>24</v>
      </c>
      <c r="G3" t="s">
        <v>25</v>
      </c>
    </row>
    <row r="4" spans="1:7">
      <c r="B4">
        <v>2007</v>
      </c>
      <c r="C4" s="8">
        <v>26325</v>
      </c>
      <c r="D4" s="8">
        <v>6339</v>
      </c>
      <c r="E4" s="8">
        <v>1761</v>
      </c>
      <c r="F4" s="8">
        <v>1470</v>
      </c>
      <c r="G4" s="8">
        <v>35892</v>
      </c>
    </row>
    <row r="5" spans="1:7">
      <c r="B5">
        <v>2008</v>
      </c>
      <c r="C5" s="8">
        <v>26544</v>
      </c>
      <c r="D5" s="8">
        <v>6267</v>
      </c>
      <c r="E5" s="8">
        <v>1782</v>
      </c>
      <c r="F5" s="8">
        <v>1491</v>
      </c>
      <c r="G5" s="8">
        <v>36081</v>
      </c>
    </row>
    <row r="6" spans="1:7">
      <c r="B6">
        <v>2009</v>
      </c>
      <c r="C6" s="8">
        <v>26823</v>
      </c>
      <c r="D6" s="8">
        <v>6240</v>
      </c>
      <c r="E6" s="8">
        <v>1752</v>
      </c>
      <c r="F6" s="8">
        <v>1542</v>
      </c>
      <c r="G6" s="8">
        <v>36351</v>
      </c>
    </row>
    <row r="7" spans="1:7">
      <c r="B7">
        <v>2010</v>
      </c>
      <c r="C7" s="8">
        <v>26547</v>
      </c>
      <c r="D7" s="8">
        <v>6051</v>
      </c>
      <c r="E7" s="8">
        <v>1692</v>
      </c>
      <c r="F7" s="8">
        <v>1494</v>
      </c>
      <c r="G7" s="8">
        <v>35784</v>
      </c>
    </row>
    <row r="8" spans="1:7">
      <c r="B8">
        <v>2011</v>
      </c>
      <c r="C8" s="8">
        <v>26505</v>
      </c>
      <c r="D8" s="8">
        <v>5964</v>
      </c>
      <c r="E8" s="8">
        <v>1764</v>
      </c>
      <c r="F8" s="8">
        <v>1470</v>
      </c>
      <c r="G8" s="8">
        <v>35697</v>
      </c>
    </row>
    <row r="9" spans="1:7">
      <c r="B9">
        <v>2012</v>
      </c>
      <c r="C9" s="8">
        <v>26664</v>
      </c>
      <c r="D9" s="8">
        <v>6108</v>
      </c>
      <c r="E9" s="8">
        <v>1803</v>
      </c>
      <c r="F9" s="8">
        <v>1500</v>
      </c>
      <c r="G9" s="8">
        <v>36075</v>
      </c>
    </row>
    <row r="10" spans="1:7">
      <c r="B10">
        <v>2013</v>
      </c>
      <c r="C10" s="8">
        <v>26838</v>
      </c>
      <c r="D10" s="8">
        <v>6279</v>
      </c>
      <c r="E10" s="8">
        <v>1830</v>
      </c>
      <c r="F10" s="8">
        <v>1521</v>
      </c>
      <c r="G10" s="8">
        <v>36468</v>
      </c>
    </row>
    <row r="11" spans="1:7">
      <c r="B11">
        <v>2014</v>
      </c>
      <c r="C11" s="8">
        <v>27975</v>
      </c>
      <c r="D11" s="8">
        <v>6621</v>
      </c>
      <c r="E11" s="8">
        <v>1872</v>
      </c>
      <c r="F11" s="8">
        <v>1584</v>
      </c>
      <c r="G11" s="8">
        <v>38046</v>
      </c>
    </row>
    <row r="12" spans="1:7">
      <c r="B12">
        <v>2015</v>
      </c>
      <c r="C12" s="8">
        <v>28641</v>
      </c>
      <c r="D12" s="8">
        <v>6879</v>
      </c>
      <c r="E12" s="8">
        <v>1977</v>
      </c>
      <c r="F12" s="8">
        <v>1608</v>
      </c>
      <c r="G12" s="8">
        <v>39102</v>
      </c>
    </row>
    <row r="13" spans="1:7">
      <c r="B13">
        <v>2016</v>
      </c>
      <c r="C13" s="8">
        <v>28674</v>
      </c>
      <c r="D13" s="8">
        <v>7095</v>
      </c>
      <c r="E13" s="8">
        <v>2034</v>
      </c>
      <c r="F13" s="8">
        <v>1692</v>
      </c>
      <c r="G13" s="8">
        <v>39489</v>
      </c>
    </row>
    <row r="14" spans="1:7">
      <c r="B14">
        <v>2017</v>
      </c>
      <c r="C14" s="8">
        <v>30438</v>
      </c>
      <c r="D14" s="8">
        <v>7545</v>
      </c>
      <c r="E14" s="8">
        <v>2154</v>
      </c>
      <c r="F14" s="8">
        <v>1779</v>
      </c>
      <c r="G14" s="8">
        <v>41916</v>
      </c>
    </row>
    <row r="15" spans="1:7">
      <c r="B15">
        <v>2018</v>
      </c>
      <c r="C15" s="8">
        <v>32325</v>
      </c>
      <c r="D15" s="8">
        <v>7857</v>
      </c>
      <c r="E15" s="8">
        <v>2295</v>
      </c>
      <c r="F15" s="8">
        <v>1869</v>
      </c>
      <c r="G15" s="8">
        <v>44343</v>
      </c>
    </row>
    <row r="16" spans="1:7">
      <c r="B16">
        <v>2019</v>
      </c>
      <c r="C16" s="8">
        <v>33081</v>
      </c>
      <c r="D16" s="8">
        <v>8004</v>
      </c>
      <c r="E16" s="8">
        <v>2376</v>
      </c>
      <c r="F16" s="8">
        <v>1980</v>
      </c>
      <c r="G16" s="8">
        <v>45441</v>
      </c>
    </row>
    <row r="17" spans="2:10">
      <c r="B17">
        <v>2020</v>
      </c>
      <c r="C17" s="8">
        <v>33975</v>
      </c>
      <c r="D17" s="8">
        <v>8262</v>
      </c>
      <c r="E17" s="8">
        <v>2430</v>
      </c>
      <c r="F17" s="8">
        <v>1995</v>
      </c>
      <c r="G17" s="8">
        <v>46656</v>
      </c>
    </row>
    <row r="18" spans="2:10">
      <c r="B18">
        <v>2021</v>
      </c>
      <c r="C18" s="8">
        <v>35094</v>
      </c>
      <c r="D18" s="8">
        <v>8142</v>
      </c>
      <c r="E18" s="8">
        <v>2394</v>
      </c>
      <c r="F18" s="8">
        <v>1920</v>
      </c>
      <c r="G18" s="8">
        <v>47544</v>
      </c>
    </row>
    <row r="19" spans="2:10">
      <c r="B19">
        <v>2022</v>
      </c>
      <c r="C19" s="8">
        <v>35583</v>
      </c>
      <c r="D19" s="8">
        <v>8337</v>
      </c>
      <c r="E19" s="8">
        <v>2454</v>
      </c>
      <c r="F19" s="8">
        <v>1920</v>
      </c>
      <c r="G19" s="8">
        <v>48294</v>
      </c>
    </row>
    <row r="22" spans="2:10">
      <c r="B22" t="s">
        <v>26</v>
      </c>
      <c r="C22" t="s">
        <v>27</v>
      </c>
      <c r="I22" t="s">
        <v>28</v>
      </c>
      <c r="J22" t="s">
        <v>29</v>
      </c>
    </row>
    <row r="23" spans="2:10">
      <c r="C23" s="64" t="s">
        <v>30</v>
      </c>
      <c r="I23" t="s">
        <v>31</v>
      </c>
      <c r="J23" t="s">
        <v>32</v>
      </c>
    </row>
    <row r="24" spans="2:10">
      <c r="J24" t="s">
        <v>33</v>
      </c>
    </row>
  </sheetData>
  <hyperlinks>
    <hyperlink ref="C23" r:id="rId1" xr:uid="{2F83E33B-566C-4FF7-A068-4857EACA59E5}"/>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FB881-0993-4E77-A44C-CE17297523A4}">
  <dimension ref="A1:R32"/>
  <sheetViews>
    <sheetView zoomScaleNormal="100" workbookViewId="0">
      <selection activeCell="A4" sqref="A4"/>
    </sheetView>
  </sheetViews>
  <sheetFormatPr defaultRowHeight="15"/>
  <cols>
    <col min="1" max="1" width="10.140625" bestFit="1" customWidth="1"/>
    <col min="13" max="13" width="30.28515625" bestFit="1" customWidth="1"/>
  </cols>
  <sheetData>
    <row r="1" spans="1:18" ht="15.75">
      <c r="A1" s="63" t="s">
        <v>241</v>
      </c>
      <c r="B1" s="63" t="s">
        <v>242</v>
      </c>
      <c r="L1" t="s">
        <v>243</v>
      </c>
      <c r="M1" t="s">
        <v>244</v>
      </c>
    </row>
    <row r="5" spans="1:18">
      <c r="M5" t="s">
        <v>245</v>
      </c>
      <c r="N5" t="s">
        <v>246</v>
      </c>
      <c r="O5" t="s">
        <v>247</v>
      </c>
      <c r="P5" t="s">
        <v>248</v>
      </c>
    </row>
    <row r="6" spans="1:18">
      <c r="M6" t="s">
        <v>249</v>
      </c>
      <c r="N6" s="8">
        <v>9456</v>
      </c>
      <c r="O6" s="8">
        <v>7668</v>
      </c>
      <c r="P6" s="8">
        <v>13329</v>
      </c>
      <c r="Q6" s="30">
        <f>N6/(N6+O6)</f>
        <v>0.55220742817098811</v>
      </c>
      <c r="R6" s="30">
        <f>(N6+O6)/SUM(N6:P6)</f>
        <v>0.56230913210521127</v>
      </c>
    </row>
    <row r="7" spans="1:18" ht="45">
      <c r="M7" s="65" t="s">
        <v>250</v>
      </c>
      <c r="N7" s="8">
        <v>8781</v>
      </c>
      <c r="O7" s="8">
        <v>5706</v>
      </c>
      <c r="P7" s="8">
        <v>15969</v>
      </c>
      <c r="Q7" s="30">
        <f t="shared" ref="Q7:Q15" si="0">N7/(N7+O7)</f>
        <v>0.60612963346448545</v>
      </c>
      <c r="R7" s="30">
        <f t="shared" ref="R7:R15" si="1">(N7+O7)/SUM(N7:P7)</f>
        <v>0.47566981875492514</v>
      </c>
    </row>
    <row r="8" spans="1:18">
      <c r="M8" t="s">
        <v>251</v>
      </c>
      <c r="N8" s="8">
        <v>8043</v>
      </c>
      <c r="O8" s="8">
        <v>8571</v>
      </c>
      <c r="P8" s="8">
        <v>13824</v>
      </c>
      <c r="Q8" s="30">
        <f t="shared" si="0"/>
        <v>0.48410978692668832</v>
      </c>
      <c r="R8" s="30">
        <f t="shared" si="1"/>
        <v>0.54583086930810176</v>
      </c>
    </row>
    <row r="9" spans="1:18">
      <c r="M9" t="s">
        <v>252</v>
      </c>
      <c r="N9" s="8">
        <v>6222</v>
      </c>
      <c r="O9" s="8">
        <v>14214</v>
      </c>
      <c r="P9" s="8">
        <v>10017</v>
      </c>
      <c r="Q9" s="30">
        <f t="shared" si="0"/>
        <v>0.30446271285965942</v>
      </c>
      <c r="R9" s="30">
        <f t="shared" si="1"/>
        <v>0.67106688996158015</v>
      </c>
    </row>
    <row r="10" spans="1:18">
      <c r="M10" t="s">
        <v>253</v>
      </c>
      <c r="N10" s="8">
        <v>5553</v>
      </c>
      <c r="O10" s="8">
        <v>19332</v>
      </c>
      <c r="P10" s="8">
        <v>5565</v>
      </c>
      <c r="Q10" s="30">
        <f t="shared" si="0"/>
        <v>0.22314647377938518</v>
      </c>
      <c r="R10" s="30">
        <f t="shared" si="1"/>
        <v>0.8172413793103448</v>
      </c>
    </row>
    <row r="11" spans="1:18">
      <c r="M11" t="s">
        <v>254</v>
      </c>
      <c r="N11" s="8">
        <v>5322</v>
      </c>
      <c r="O11" s="8">
        <v>16725</v>
      </c>
      <c r="P11" s="8">
        <v>8397</v>
      </c>
      <c r="Q11" s="30">
        <f t="shared" si="0"/>
        <v>0.24139338685535447</v>
      </c>
      <c r="R11" s="30">
        <f t="shared" si="1"/>
        <v>0.72418210484824597</v>
      </c>
    </row>
    <row r="12" spans="1:18">
      <c r="M12" t="s">
        <v>255</v>
      </c>
      <c r="N12" s="8">
        <v>5256</v>
      </c>
      <c r="O12" s="8">
        <v>20775</v>
      </c>
      <c r="P12" s="8">
        <v>4419</v>
      </c>
      <c r="Q12" s="30">
        <f t="shared" si="0"/>
        <v>0.20191310360723752</v>
      </c>
      <c r="R12" s="30">
        <f t="shared" si="1"/>
        <v>0.8548768472906404</v>
      </c>
    </row>
    <row r="13" spans="1:18">
      <c r="M13" t="s">
        <v>256</v>
      </c>
      <c r="N13" s="8">
        <v>4629</v>
      </c>
      <c r="O13" s="8">
        <v>18303</v>
      </c>
      <c r="P13" s="8">
        <v>7512</v>
      </c>
      <c r="Q13" s="30">
        <f t="shared" si="0"/>
        <v>0.20185766614338044</v>
      </c>
      <c r="R13" s="30">
        <f t="shared" si="1"/>
        <v>0.75325187229010637</v>
      </c>
    </row>
    <row r="14" spans="1:18">
      <c r="M14" t="s">
        <v>257</v>
      </c>
      <c r="N14" s="8">
        <v>3363</v>
      </c>
      <c r="O14" s="8">
        <v>15189</v>
      </c>
      <c r="P14" s="8">
        <v>11901</v>
      </c>
      <c r="Q14" s="30">
        <f t="shared" si="0"/>
        <v>0.18127425614489004</v>
      </c>
      <c r="R14" s="30">
        <f t="shared" si="1"/>
        <v>0.60920106393458773</v>
      </c>
    </row>
    <row r="15" spans="1:18">
      <c r="M15" t="s">
        <v>258</v>
      </c>
      <c r="N15" s="8">
        <v>3312</v>
      </c>
      <c r="O15" s="8">
        <v>7611</v>
      </c>
      <c r="P15" s="8">
        <v>19527</v>
      </c>
      <c r="Q15" s="30">
        <f t="shared" si="0"/>
        <v>0.30321340291128812</v>
      </c>
      <c r="R15" s="30">
        <f t="shared" si="1"/>
        <v>0.35871921182266009</v>
      </c>
    </row>
    <row r="17" spans="2:16">
      <c r="M17" s="123" t="s">
        <v>26</v>
      </c>
      <c r="N17" s="123" t="s">
        <v>195</v>
      </c>
    </row>
    <row r="18" spans="2:16">
      <c r="M18" s="123"/>
      <c r="N18" s="123" t="s">
        <v>196</v>
      </c>
    </row>
    <row r="19" spans="2:16">
      <c r="N19" s="64" t="s">
        <v>197</v>
      </c>
    </row>
    <row r="20" spans="2:16">
      <c r="N20" t="s">
        <v>198</v>
      </c>
    </row>
    <row r="29" spans="2:16">
      <c r="B29" t="s">
        <v>26</v>
      </c>
      <c r="C29" t="s">
        <v>171</v>
      </c>
    </row>
    <row r="30" spans="2:16">
      <c r="B30" t="s">
        <v>51</v>
      </c>
      <c r="C30" t="s">
        <v>259</v>
      </c>
    </row>
    <row r="31" spans="2:16">
      <c r="C31" t="s">
        <v>260</v>
      </c>
    </row>
    <row r="32" spans="2:16">
      <c r="P32" s="8"/>
    </row>
  </sheetData>
  <hyperlinks>
    <hyperlink ref="N19" r:id="rId1" xr:uid="{953C0B5C-A639-458F-AD66-E283A20CF929}"/>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EC66-18E9-4FD9-930A-56F71FA2C6EA}">
  <dimension ref="A1:P24"/>
  <sheetViews>
    <sheetView workbookViewId="0">
      <selection activeCell="A4" sqref="A4"/>
    </sheetView>
  </sheetViews>
  <sheetFormatPr defaultRowHeight="15"/>
  <cols>
    <col min="1" max="1" width="10.140625" bestFit="1" customWidth="1"/>
    <col min="13" max="13" width="7.28515625" bestFit="1" customWidth="1"/>
    <col min="14" max="14" width="53" customWidth="1"/>
  </cols>
  <sheetData>
    <row r="1" spans="1:16" ht="15.75">
      <c r="A1" s="63" t="s">
        <v>261</v>
      </c>
      <c r="B1" s="63" t="s">
        <v>262</v>
      </c>
      <c r="M1" s="1" t="s">
        <v>263</v>
      </c>
      <c r="N1" s="1" t="s">
        <v>264</v>
      </c>
    </row>
    <row r="2" spans="1:16">
      <c r="B2" t="s">
        <v>265</v>
      </c>
    </row>
    <row r="4" spans="1:16">
      <c r="N4" t="s">
        <v>266</v>
      </c>
      <c r="O4" s="8">
        <v>14703</v>
      </c>
      <c r="P4" s="30">
        <f>O4/O$16</f>
        <v>0.30444775748540193</v>
      </c>
    </row>
    <row r="5" spans="1:16">
      <c r="N5" t="s">
        <v>267</v>
      </c>
      <c r="O5" s="8">
        <v>13215</v>
      </c>
      <c r="P5" s="30">
        <f t="shared" ref="P5:P14" si="0">O5/O$16</f>
        <v>0.27363647658094176</v>
      </c>
    </row>
    <row r="6" spans="1:16">
      <c r="N6" t="s">
        <v>268</v>
      </c>
      <c r="O6" s="8">
        <v>11172</v>
      </c>
      <c r="P6" s="30">
        <f t="shared" si="0"/>
        <v>0.23133308485526152</v>
      </c>
    </row>
    <row r="7" spans="1:16">
      <c r="N7" t="s">
        <v>269</v>
      </c>
      <c r="O7" s="8">
        <v>10944</v>
      </c>
      <c r="P7" s="30">
        <f t="shared" si="0"/>
        <v>0.22661200149086844</v>
      </c>
    </row>
    <row r="8" spans="1:16">
      <c r="N8" t="s">
        <v>270</v>
      </c>
      <c r="O8" s="8">
        <v>9960</v>
      </c>
      <c r="P8" s="30">
        <f t="shared" si="0"/>
        <v>0.20623679960243507</v>
      </c>
    </row>
    <row r="9" spans="1:16">
      <c r="N9" t="s">
        <v>271</v>
      </c>
      <c r="O9" s="8">
        <v>9462</v>
      </c>
      <c r="P9" s="30">
        <f t="shared" si="0"/>
        <v>0.19592495962231332</v>
      </c>
    </row>
    <row r="10" spans="1:16">
      <c r="N10" t="s">
        <v>272</v>
      </c>
      <c r="O10" s="8">
        <v>8208</v>
      </c>
      <c r="P10" s="30">
        <f t="shared" si="0"/>
        <v>0.16995900111815132</v>
      </c>
    </row>
    <row r="11" spans="1:16">
      <c r="N11" t="s">
        <v>273</v>
      </c>
      <c r="O11" s="8">
        <v>6747</v>
      </c>
      <c r="P11" s="30">
        <f t="shared" si="0"/>
        <v>0.13970679587526399</v>
      </c>
    </row>
    <row r="12" spans="1:16">
      <c r="N12" s="65" t="s">
        <v>274</v>
      </c>
      <c r="O12" s="8">
        <v>6420</v>
      </c>
      <c r="P12" s="30">
        <f t="shared" si="0"/>
        <v>0.13293576841843707</v>
      </c>
    </row>
    <row r="13" spans="1:16">
      <c r="N13" t="s">
        <v>275</v>
      </c>
      <c r="O13" s="8">
        <v>6180</v>
      </c>
      <c r="P13" s="30">
        <f t="shared" si="0"/>
        <v>0.12796620698223382</v>
      </c>
    </row>
    <row r="14" spans="1:16">
      <c r="N14" t="s">
        <v>238</v>
      </c>
      <c r="O14" s="8">
        <v>8028</v>
      </c>
      <c r="P14" s="30">
        <f t="shared" si="0"/>
        <v>0.16623183004099887</v>
      </c>
    </row>
    <row r="15" spans="1:16">
      <c r="P15" s="30"/>
    </row>
    <row r="16" spans="1:16">
      <c r="M16" s="123" t="s">
        <v>26</v>
      </c>
      <c r="N16" s="123" t="s">
        <v>195</v>
      </c>
      <c r="O16" s="8">
        <v>48294</v>
      </c>
      <c r="P16" s="30">
        <f>O16/O$16</f>
        <v>1</v>
      </c>
    </row>
    <row r="17" spans="2:14">
      <c r="M17" s="123"/>
      <c r="N17" s="123" t="s">
        <v>196</v>
      </c>
    </row>
    <row r="18" spans="2:14">
      <c r="N18" s="64" t="s">
        <v>197</v>
      </c>
    </row>
    <row r="19" spans="2:14">
      <c r="N19" t="s">
        <v>198</v>
      </c>
    </row>
    <row r="21" spans="2:14">
      <c r="B21" t="s">
        <v>26</v>
      </c>
      <c r="C21" t="s">
        <v>276</v>
      </c>
    </row>
    <row r="22" spans="2:14">
      <c r="B22" t="s">
        <v>51</v>
      </c>
      <c r="C22" t="s">
        <v>277</v>
      </c>
    </row>
    <row r="23" spans="2:14">
      <c r="C23" t="s">
        <v>278</v>
      </c>
    </row>
    <row r="24" spans="2:14">
      <c r="C24" t="s">
        <v>279</v>
      </c>
    </row>
  </sheetData>
  <hyperlinks>
    <hyperlink ref="N18" r:id="rId1" xr:uid="{3F0DEE26-B114-470E-AB8F-6C909C103277}"/>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1195-6234-402D-B533-929BC5B1A3C6}">
  <dimension ref="A1:U26"/>
  <sheetViews>
    <sheetView workbookViewId="0">
      <selection activeCell="A4" sqref="A4"/>
    </sheetView>
  </sheetViews>
  <sheetFormatPr defaultRowHeight="15"/>
  <cols>
    <col min="1" max="1" width="9.5703125" bestFit="1" customWidth="1"/>
  </cols>
  <sheetData>
    <row r="1" spans="1:21" ht="15.75">
      <c r="A1" s="63" t="s">
        <v>280</v>
      </c>
      <c r="B1" s="63" t="s">
        <v>281</v>
      </c>
      <c r="M1" s="1" t="s">
        <v>282</v>
      </c>
      <c r="N1" s="1" t="s">
        <v>283</v>
      </c>
    </row>
    <row r="3" spans="1:21">
      <c r="O3" t="s">
        <v>192</v>
      </c>
      <c r="P3" t="s">
        <v>193</v>
      </c>
      <c r="Q3" t="s">
        <v>194</v>
      </c>
      <c r="R3" t="s">
        <v>284</v>
      </c>
      <c r="S3" t="s">
        <v>227</v>
      </c>
      <c r="U3" t="s">
        <v>226</v>
      </c>
    </row>
    <row r="4" spans="1:21">
      <c r="N4" t="s">
        <v>165</v>
      </c>
      <c r="O4" s="8">
        <v>4350</v>
      </c>
      <c r="P4">
        <v>417</v>
      </c>
      <c r="Q4">
        <v>69</v>
      </c>
      <c r="R4">
        <v>33</v>
      </c>
      <c r="S4" s="8">
        <v>4869</v>
      </c>
    </row>
    <row r="5" spans="1:21">
      <c r="N5" t="s">
        <v>285</v>
      </c>
      <c r="O5" s="8">
        <v>7830</v>
      </c>
      <c r="P5" s="8">
        <v>2625</v>
      </c>
      <c r="Q5">
        <v>687</v>
      </c>
      <c r="R5">
        <v>468</v>
      </c>
      <c r="S5" s="8">
        <v>11613</v>
      </c>
    </row>
    <row r="6" spans="1:21">
      <c r="N6" t="s">
        <v>286</v>
      </c>
      <c r="O6" s="8">
        <v>5526</v>
      </c>
      <c r="P6" s="8">
        <v>1149</v>
      </c>
      <c r="Q6">
        <v>405</v>
      </c>
      <c r="R6">
        <v>306</v>
      </c>
      <c r="S6" s="8">
        <v>7386</v>
      </c>
    </row>
    <row r="7" spans="1:21">
      <c r="N7" t="s">
        <v>287</v>
      </c>
      <c r="O7" s="8">
        <v>3195</v>
      </c>
      <c r="P7">
        <v>777</v>
      </c>
      <c r="Q7">
        <v>279</v>
      </c>
      <c r="R7">
        <v>288</v>
      </c>
      <c r="S7" s="8">
        <v>4536</v>
      </c>
    </row>
    <row r="8" spans="1:21">
      <c r="N8" t="s">
        <v>288</v>
      </c>
      <c r="O8" s="8">
        <v>3345</v>
      </c>
      <c r="P8" s="8">
        <v>1077</v>
      </c>
      <c r="Q8">
        <v>342</v>
      </c>
      <c r="R8">
        <v>357</v>
      </c>
      <c r="S8" s="8">
        <v>5121</v>
      </c>
    </row>
    <row r="9" spans="1:21">
      <c r="N9" s="62">
        <v>1</v>
      </c>
      <c r="O9" s="8">
        <v>4437</v>
      </c>
      <c r="P9" s="8">
        <v>1047</v>
      </c>
      <c r="Q9">
        <v>252</v>
      </c>
      <c r="R9">
        <v>237</v>
      </c>
      <c r="S9" s="8">
        <v>5976</v>
      </c>
    </row>
    <row r="10" spans="1:21">
      <c r="O10" s="8">
        <v>28683</v>
      </c>
      <c r="P10" s="8">
        <v>7092</v>
      </c>
      <c r="Q10" s="8">
        <v>2034</v>
      </c>
      <c r="R10" s="8">
        <v>1689</v>
      </c>
      <c r="S10" s="8">
        <v>39501</v>
      </c>
    </row>
    <row r="11" spans="1:21">
      <c r="O11" t="s">
        <v>192</v>
      </c>
      <c r="P11" t="s">
        <v>193</v>
      </c>
      <c r="Q11" t="s">
        <v>194</v>
      </c>
      <c r="R11" t="s">
        <v>284</v>
      </c>
      <c r="S11" t="s">
        <v>25</v>
      </c>
    </row>
    <row r="12" spans="1:21">
      <c r="N12" t="s">
        <v>165</v>
      </c>
      <c r="O12" s="30">
        <v>0.1516577763832235</v>
      </c>
      <c r="P12" s="30">
        <v>5.8798646362098139E-2</v>
      </c>
      <c r="Q12" s="30">
        <v>3.3923303834808259E-2</v>
      </c>
      <c r="R12" s="30">
        <v>1.9538188277087035E-2</v>
      </c>
      <c r="S12" s="30">
        <v>0.12326270221007063</v>
      </c>
    </row>
    <row r="13" spans="1:21">
      <c r="N13" s="62" t="s">
        <v>285</v>
      </c>
      <c r="O13" s="30">
        <v>0.27298399748980234</v>
      </c>
      <c r="P13" s="30">
        <v>0.37013536379018613</v>
      </c>
      <c r="Q13" s="30">
        <v>0.33775811209439527</v>
      </c>
      <c r="R13" s="30">
        <v>0.27708703374777977</v>
      </c>
      <c r="S13" s="30">
        <v>0.29399255715045186</v>
      </c>
    </row>
    <row r="14" spans="1:21">
      <c r="N14" t="s">
        <v>286</v>
      </c>
      <c r="O14" s="30">
        <v>0.19265767179165361</v>
      </c>
      <c r="P14" s="30">
        <v>0.16201353637901861</v>
      </c>
      <c r="Q14" s="30">
        <v>0.19911504424778761</v>
      </c>
      <c r="R14" s="30">
        <v>0.18117229129662521</v>
      </c>
      <c r="S14" s="30">
        <v>0.18698260803523961</v>
      </c>
    </row>
    <row r="15" spans="1:21">
      <c r="N15" t="s">
        <v>287</v>
      </c>
      <c r="O15" s="30">
        <v>0.11139002196422969</v>
      </c>
      <c r="P15" s="30">
        <v>0.10956006768189509</v>
      </c>
      <c r="Q15" s="30">
        <v>0.13716814159292035</v>
      </c>
      <c r="R15" s="30">
        <v>0.17051509769094139</v>
      </c>
      <c r="S15" s="30">
        <v>0.11483253588516747</v>
      </c>
    </row>
    <row r="16" spans="1:21">
      <c r="N16" t="s">
        <v>288</v>
      </c>
      <c r="O16" s="30">
        <v>0.11661960046020291</v>
      </c>
      <c r="P16" s="30">
        <v>0.15186125211505921</v>
      </c>
      <c r="Q16" s="30">
        <v>0.16814159292035399</v>
      </c>
      <c r="R16" s="30">
        <v>0.21136767317939609</v>
      </c>
      <c r="S16" s="30">
        <v>0.12964228753702439</v>
      </c>
    </row>
    <row r="17" spans="2:19">
      <c r="N17" s="62">
        <v>1</v>
      </c>
      <c r="O17" s="30">
        <v>0.15469093191088798</v>
      </c>
      <c r="P17" s="30">
        <v>0.1476311336717428</v>
      </c>
      <c r="Q17" s="30">
        <v>0.12389380530973451</v>
      </c>
      <c r="R17" s="30">
        <v>0.14031971580817051</v>
      </c>
      <c r="S17" s="30">
        <v>0.15128730918204603</v>
      </c>
    </row>
    <row r="19" spans="2:19">
      <c r="N19" s="123" t="s">
        <v>26</v>
      </c>
      <c r="O19" s="123" t="s">
        <v>195</v>
      </c>
    </row>
    <row r="20" spans="2:19">
      <c r="N20" s="123"/>
      <c r="O20" s="123" t="s">
        <v>196</v>
      </c>
    </row>
    <row r="21" spans="2:19">
      <c r="O21" s="64" t="s">
        <v>197</v>
      </c>
    </row>
    <row r="22" spans="2:19">
      <c r="O22" t="s">
        <v>198</v>
      </c>
    </row>
    <row r="25" spans="2:19">
      <c r="B25" t="s">
        <v>26</v>
      </c>
      <c r="C25" t="s">
        <v>276</v>
      </c>
    </row>
    <row r="26" spans="2:19">
      <c r="B26" t="s">
        <v>51</v>
      </c>
      <c r="C26" t="s">
        <v>289</v>
      </c>
    </row>
  </sheetData>
  <hyperlinks>
    <hyperlink ref="O21" r:id="rId1" xr:uid="{A49A031F-5EF9-4912-8393-6603FAF7EC04}"/>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EB137-28BE-4ACD-A041-760D76B294A5}">
  <dimension ref="A1:F40"/>
  <sheetViews>
    <sheetView workbookViewId="0">
      <selection activeCell="A4" sqref="A4"/>
    </sheetView>
  </sheetViews>
  <sheetFormatPr defaultRowHeight="15"/>
  <cols>
    <col min="1" max="1" width="9.5703125" bestFit="1" customWidth="1"/>
    <col min="2" max="2" width="33.5703125" customWidth="1"/>
  </cols>
  <sheetData>
    <row r="1" spans="1:6" ht="15.75">
      <c r="A1" s="63" t="s">
        <v>290</v>
      </c>
      <c r="B1" s="63" t="s">
        <v>291</v>
      </c>
    </row>
    <row r="3" spans="1:6">
      <c r="C3" t="s">
        <v>292</v>
      </c>
      <c r="D3" t="s">
        <v>293</v>
      </c>
      <c r="E3" t="s">
        <v>294</v>
      </c>
      <c r="F3" t="s">
        <v>170</v>
      </c>
    </row>
    <row r="4" spans="1:6">
      <c r="B4" t="s">
        <v>295</v>
      </c>
      <c r="C4">
        <v>13605</v>
      </c>
      <c r="D4">
        <v>16884</v>
      </c>
      <c r="E4">
        <v>15318</v>
      </c>
      <c r="F4">
        <v>2382</v>
      </c>
    </row>
    <row r="5" spans="1:6">
      <c r="B5" t="s">
        <v>296</v>
      </c>
      <c r="C5">
        <v>4974</v>
      </c>
      <c r="D5">
        <v>11757</v>
      </c>
      <c r="E5">
        <v>29796</v>
      </c>
      <c r="F5">
        <v>1638</v>
      </c>
    </row>
    <row r="6" spans="1:6">
      <c r="B6" t="s">
        <v>297</v>
      </c>
      <c r="C6">
        <v>4806</v>
      </c>
      <c r="D6">
        <v>14916</v>
      </c>
      <c r="E6">
        <v>24690</v>
      </c>
      <c r="F6">
        <v>3780</v>
      </c>
    </row>
    <row r="7" spans="1:6">
      <c r="B7" t="s">
        <v>298</v>
      </c>
      <c r="C7">
        <v>11754</v>
      </c>
      <c r="D7">
        <v>17157</v>
      </c>
      <c r="E7">
        <v>10443</v>
      </c>
      <c r="F7">
        <v>8763</v>
      </c>
    </row>
    <row r="8" spans="1:6">
      <c r="B8" t="s">
        <v>299</v>
      </c>
      <c r="C8">
        <v>20022</v>
      </c>
      <c r="D8">
        <v>16236</v>
      </c>
      <c r="E8">
        <v>7536</v>
      </c>
      <c r="F8">
        <v>4404</v>
      </c>
    </row>
    <row r="9" spans="1:6">
      <c r="B9" t="s">
        <v>300</v>
      </c>
      <c r="C9">
        <v>13845</v>
      </c>
      <c r="D9">
        <v>18540</v>
      </c>
      <c r="E9">
        <v>6471</v>
      </c>
      <c r="F9">
        <v>9342</v>
      </c>
    </row>
    <row r="10" spans="1:6">
      <c r="B10" t="s">
        <v>301</v>
      </c>
      <c r="C10">
        <v>2139</v>
      </c>
      <c r="D10">
        <v>16812</v>
      </c>
      <c r="E10">
        <v>20811</v>
      </c>
      <c r="F10">
        <v>8358</v>
      </c>
    </row>
    <row r="11" spans="1:6">
      <c r="A11" t="s">
        <v>26</v>
      </c>
      <c r="B11" t="s">
        <v>109</v>
      </c>
    </row>
    <row r="12" spans="1:6">
      <c r="B12" s="64" t="s">
        <v>30</v>
      </c>
    </row>
    <row r="36" spans="1:2">
      <c r="A36" t="s">
        <v>26</v>
      </c>
      <c r="B36" t="s">
        <v>276</v>
      </c>
    </row>
    <row r="37" spans="1:2">
      <c r="A37" t="s">
        <v>51</v>
      </c>
      <c r="B37" t="s">
        <v>302</v>
      </c>
    </row>
    <row r="38" spans="1:2">
      <c r="B38" t="s">
        <v>303</v>
      </c>
    </row>
    <row r="39" spans="1:2">
      <c r="B39" t="s">
        <v>304</v>
      </c>
    </row>
    <row r="40" spans="1:2">
      <c r="B40" t="s">
        <v>305</v>
      </c>
    </row>
  </sheetData>
  <hyperlinks>
    <hyperlink ref="B12" r:id="rId1" xr:uid="{9E64C0BF-F86B-47BB-B0FD-E3F2FA833457}"/>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A890-3CDA-4042-BC0F-D0D1CDC49023}">
  <dimension ref="A1:H68"/>
  <sheetViews>
    <sheetView zoomScaleNormal="100" workbookViewId="0">
      <selection activeCell="A4" sqref="A4"/>
    </sheetView>
  </sheetViews>
  <sheetFormatPr defaultColWidth="6.7109375" defaultRowHeight="15"/>
  <cols>
    <col min="1" max="1" width="10.140625" bestFit="1" customWidth="1"/>
  </cols>
  <sheetData>
    <row r="1" spans="1:3" ht="14.45" customHeight="1">
      <c r="A1" s="63" t="s">
        <v>306</v>
      </c>
      <c r="B1" s="63" t="s">
        <v>307</v>
      </c>
    </row>
    <row r="2" spans="1:3" ht="14.45" customHeight="1">
      <c r="B2" t="s">
        <v>308</v>
      </c>
    </row>
    <row r="3" spans="1:3" ht="14.45" customHeight="1"/>
    <row r="4" spans="1:3" ht="14.45" customHeight="1"/>
    <row r="5" spans="1:3">
      <c r="B5" s="99" t="s">
        <v>299</v>
      </c>
      <c r="C5" s="99" t="s">
        <v>300</v>
      </c>
    </row>
    <row r="6" spans="1:3" ht="14.45" customHeight="1">
      <c r="A6">
        <v>2007</v>
      </c>
      <c r="B6">
        <v>0.53161259767937485</v>
      </c>
      <c r="C6">
        <v>1.2239382239382239</v>
      </c>
    </row>
    <row r="7" spans="1:3">
      <c r="A7">
        <v>2008</v>
      </c>
      <c r="B7">
        <v>0.76614567974048953</v>
      </c>
      <c r="C7">
        <v>2.1962406015037592</v>
      </c>
    </row>
    <row r="8" spans="1:3" ht="14.45" customHeight="1">
      <c r="A8">
        <v>2009</v>
      </c>
      <c r="B8">
        <v>1.5760966875559534</v>
      </c>
      <c r="C8">
        <v>5.0862499999999997</v>
      </c>
    </row>
    <row r="9" spans="1:3" ht="14.45" customHeight="1">
      <c r="A9">
        <v>2010</v>
      </c>
      <c r="B9">
        <v>1.7453617810760669</v>
      </c>
      <c r="C9">
        <v>5.7071240105540895</v>
      </c>
    </row>
    <row r="10" spans="1:3" ht="14.45" customHeight="1">
      <c r="A10">
        <v>2011</v>
      </c>
      <c r="B10">
        <v>1.5965442764578834</v>
      </c>
      <c r="C10">
        <v>5.5335085413929042</v>
      </c>
    </row>
    <row r="11" spans="1:3" ht="14.45" customHeight="1">
      <c r="A11">
        <v>2012</v>
      </c>
      <c r="B11">
        <v>1.5887809187279152</v>
      </c>
      <c r="C11">
        <v>4.8987043580683158</v>
      </c>
    </row>
    <row r="12" spans="1:3" ht="14.45" customHeight="1">
      <c r="A12">
        <v>2013</v>
      </c>
      <c r="B12">
        <v>1.3951548848292294</v>
      </c>
      <c r="C12">
        <v>4.5116279069767442</v>
      </c>
    </row>
    <row r="13" spans="1:3" ht="14.45" customHeight="1">
      <c r="A13">
        <v>2014</v>
      </c>
      <c r="B13">
        <v>1.1875812743823146</v>
      </c>
      <c r="C13">
        <v>3.5589318600368323</v>
      </c>
    </row>
    <row r="14" spans="1:3" ht="14.45" customHeight="1">
      <c r="A14">
        <v>2015</v>
      </c>
      <c r="B14">
        <v>1.2856648199445984</v>
      </c>
      <c r="C14">
        <v>3.6923766816143497</v>
      </c>
    </row>
    <row r="15" spans="1:3">
      <c r="A15">
        <v>2016</v>
      </c>
      <c r="B15">
        <v>1.0851326341764342</v>
      </c>
      <c r="C15">
        <v>2.8675179569034319</v>
      </c>
    </row>
    <row r="16" spans="1:3" ht="14.45" customHeight="1">
      <c r="A16">
        <v>2017</v>
      </c>
      <c r="B16">
        <v>0.87693086857432256</v>
      </c>
      <c r="C16">
        <v>2.0591918042117245</v>
      </c>
    </row>
    <row r="17" spans="1:8">
      <c r="A17">
        <v>2018</v>
      </c>
      <c r="B17">
        <v>0.7126317965681207</v>
      </c>
      <c r="C17">
        <v>1.3683152392440692</v>
      </c>
    </row>
    <row r="18" spans="1:8" ht="14.45" customHeight="1">
      <c r="A18">
        <v>2019</v>
      </c>
      <c r="B18">
        <v>0.68249198717948723</v>
      </c>
      <c r="C18">
        <v>1.1809838472834067</v>
      </c>
    </row>
    <row r="19" spans="1:8" ht="14.45" customHeight="1">
      <c r="A19">
        <v>2020</v>
      </c>
      <c r="B19">
        <v>0.97715496938294866</v>
      </c>
      <c r="C19">
        <v>2.0385395537525355</v>
      </c>
    </row>
    <row r="20" spans="1:8">
      <c r="A20">
        <v>2021</v>
      </c>
      <c r="B20">
        <v>0.46789137380191692</v>
      </c>
      <c r="C20">
        <v>0.64580073030777252</v>
      </c>
    </row>
    <row r="21" spans="1:8" ht="14.45" customHeight="1">
      <c r="A21">
        <v>2022</v>
      </c>
      <c r="B21">
        <v>0.37638597542703028</v>
      </c>
      <c r="C21">
        <v>0.4673889490790899</v>
      </c>
    </row>
    <row r="22" spans="1:8" ht="14.45" customHeight="1"/>
    <row r="23" spans="1:8">
      <c r="A23" t="s">
        <v>26</v>
      </c>
      <c r="B23" t="s">
        <v>109</v>
      </c>
    </row>
    <row r="24" spans="1:8" ht="14.45" customHeight="1">
      <c r="B24" s="64" t="s">
        <v>30</v>
      </c>
      <c r="G24" t="s">
        <v>158</v>
      </c>
    </row>
    <row r="25" spans="1:8" ht="14.45" customHeight="1">
      <c r="G25" t="s">
        <v>31</v>
      </c>
      <c r="H25" t="s">
        <v>309</v>
      </c>
    </row>
    <row r="26" spans="1:8" ht="14.45" customHeight="1">
      <c r="H26" t="s">
        <v>310</v>
      </c>
    </row>
    <row r="27" spans="1:8" ht="14.45" customHeight="1">
      <c r="H27" t="s">
        <v>311</v>
      </c>
    </row>
    <row r="52" spans="1:3">
      <c r="B52" s="99" t="s">
        <v>298</v>
      </c>
      <c r="C52" s="99" t="s">
        <v>301</v>
      </c>
    </row>
    <row r="53" spans="1:3">
      <c r="A53" s="99" t="s">
        <v>121</v>
      </c>
      <c r="B53">
        <v>0.88313413014608233</v>
      </c>
      <c r="C53">
        <v>14.983783783783784</v>
      </c>
    </row>
    <row r="54" spans="1:3">
      <c r="A54" s="99" t="s">
        <v>312</v>
      </c>
      <c r="B54">
        <v>0.89046391752577314</v>
      </c>
      <c r="C54">
        <v>19.265100671140939</v>
      </c>
    </row>
    <row r="55" spans="1:3">
      <c r="A55" s="99" t="s">
        <v>313</v>
      </c>
      <c r="B55">
        <v>1.1714697406340058</v>
      </c>
      <c r="C55">
        <v>23.665399239543728</v>
      </c>
    </row>
    <row r="56" spans="1:3">
      <c r="A56" s="99" t="s">
        <v>314</v>
      </c>
      <c r="B56">
        <v>1.4966231427285006</v>
      </c>
      <c r="C56">
        <v>15.90537084398977</v>
      </c>
    </row>
    <row r="57" spans="1:3">
      <c r="A57" s="99" t="s">
        <v>315</v>
      </c>
      <c r="B57">
        <v>1.4173093401885175</v>
      </c>
      <c r="C57">
        <v>17.174515235457065</v>
      </c>
    </row>
    <row r="58" spans="1:3">
      <c r="A58" s="99" t="s">
        <v>316</v>
      </c>
      <c r="B58">
        <v>1.1908665105386418</v>
      </c>
      <c r="C58">
        <v>17.183333333333334</v>
      </c>
    </row>
    <row r="59" spans="1:3">
      <c r="A59" s="99" t="s">
        <v>317</v>
      </c>
      <c r="B59">
        <v>1.2657208588957056</v>
      </c>
      <c r="C59">
        <v>19.655172413793103</v>
      </c>
    </row>
    <row r="60" spans="1:3">
      <c r="A60" s="99" t="s">
        <v>318</v>
      </c>
      <c r="B60">
        <v>1.4805031446540879</v>
      </c>
      <c r="C60">
        <v>23.506993006993007</v>
      </c>
    </row>
    <row r="61" spans="1:3">
      <c r="A61" s="99" t="s">
        <v>122</v>
      </c>
      <c r="B61">
        <v>1.3859916254282452</v>
      </c>
      <c r="C61">
        <v>15.590389016018307</v>
      </c>
    </row>
    <row r="62" spans="1:3">
      <c r="A62" s="99" t="s">
        <v>319</v>
      </c>
      <c r="B62">
        <v>1.5583008235804074</v>
      </c>
      <c r="C62">
        <v>15.007025761124122</v>
      </c>
    </row>
    <row r="63" spans="1:3">
      <c r="A63" s="99" t="s">
        <v>320</v>
      </c>
      <c r="B63">
        <v>1.4887944358578054</v>
      </c>
      <c r="C63">
        <v>14.184210526315789</v>
      </c>
    </row>
    <row r="64" spans="1:3">
      <c r="A64" s="99" t="s">
        <v>321</v>
      </c>
      <c r="B64">
        <v>1.3544081489286968</v>
      </c>
      <c r="C64">
        <v>11.836424957841484</v>
      </c>
    </row>
    <row r="65" spans="1:3">
      <c r="A65" s="99" t="s">
        <v>322</v>
      </c>
      <c r="B65">
        <v>1.14069731564332</v>
      </c>
      <c r="C65">
        <v>11.262376237623762</v>
      </c>
    </row>
    <row r="66" spans="1:3">
      <c r="A66" s="99" t="s">
        <v>323</v>
      </c>
      <c r="B66">
        <v>1.0575662581932175</v>
      </c>
      <c r="C66">
        <v>13.878228782287822</v>
      </c>
    </row>
    <row r="67" spans="1:3">
      <c r="A67" s="99" t="s">
        <v>324</v>
      </c>
      <c r="B67">
        <v>0.82935824932382596</v>
      </c>
      <c r="C67">
        <v>9.9303338171262698</v>
      </c>
    </row>
    <row r="68" spans="1:3">
      <c r="A68" s="99" t="s">
        <v>123</v>
      </c>
      <c r="B68">
        <v>0.88846350178662581</v>
      </c>
      <c r="C68">
        <v>9.7293127629733522</v>
      </c>
    </row>
  </sheetData>
  <hyperlinks>
    <hyperlink ref="B24" r:id="rId1" xr:uid="{D43893BF-C2C4-45DB-9DF2-D893B8A9DC0D}"/>
  </hyperlinks>
  <pageMargins left="0.75" right="0.75" top="1" bottom="1" header="0.5" footer="0.5"/>
  <pageSetup orientation="portrait" verticalDpi="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3E887-8477-4F4A-9180-A4D3A2C25C15}">
  <dimension ref="A1:EP25"/>
  <sheetViews>
    <sheetView workbookViewId="0">
      <selection activeCell="A4" sqref="A4"/>
    </sheetView>
  </sheetViews>
  <sheetFormatPr defaultRowHeight="15"/>
  <sheetData>
    <row r="1" spans="1:146" ht="15.75">
      <c r="A1" s="63" t="s">
        <v>325</v>
      </c>
    </row>
    <row r="4" spans="1:146" ht="14.45" customHeight="1">
      <c r="AH4" t="s">
        <v>326</v>
      </c>
    </row>
    <row r="5" spans="1:146" ht="14.45" customHeight="1">
      <c r="AH5" t="s">
        <v>327</v>
      </c>
    </row>
    <row r="6" spans="1:146" ht="14.45" customHeight="1">
      <c r="B6" t="s">
        <v>295</v>
      </c>
      <c r="C6" t="s">
        <v>328</v>
      </c>
      <c r="D6" t="s">
        <v>297</v>
      </c>
      <c r="AH6" s="130" t="s">
        <v>329</v>
      </c>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row>
    <row r="7" spans="1:146">
      <c r="A7">
        <v>2007</v>
      </c>
      <c r="B7">
        <v>1.4318107131120605</v>
      </c>
      <c r="C7">
        <v>3.7085714285714286</v>
      </c>
      <c r="D7">
        <v>8.59254498714653</v>
      </c>
    </row>
    <row r="8" spans="1:146">
      <c r="A8">
        <v>2008</v>
      </c>
      <c r="B8">
        <v>1.6534545454545455</v>
      </c>
      <c r="C8">
        <v>3.9831880448318806</v>
      </c>
      <c r="D8">
        <v>9.5658263305322127</v>
      </c>
    </row>
    <row r="9" spans="1:146">
      <c r="A9">
        <v>2009</v>
      </c>
      <c r="B9">
        <v>2.5026303204208511</v>
      </c>
      <c r="C9">
        <v>4.151702786377709</v>
      </c>
      <c r="D9">
        <v>9.3298013245033111</v>
      </c>
    </row>
    <row r="10" spans="1:146">
      <c r="A10">
        <v>2010</v>
      </c>
      <c r="B10">
        <v>2.4008438818565403</v>
      </c>
      <c r="C10">
        <v>4.4454664914586068</v>
      </c>
      <c r="D10">
        <v>11.403726708074535</v>
      </c>
    </row>
    <row r="11" spans="1:146">
      <c r="A11">
        <v>2011</v>
      </c>
      <c r="B11">
        <v>2.971952535059331</v>
      </c>
      <c r="C11">
        <v>4.3167539267015709</v>
      </c>
      <c r="D11">
        <v>8.4964114832535884</v>
      </c>
    </row>
    <row r="12" spans="1:146">
      <c r="A12">
        <v>2012</v>
      </c>
      <c r="B12">
        <v>2.5384248210023865</v>
      </c>
      <c r="C12">
        <v>4.6446735395189007</v>
      </c>
      <c r="D12">
        <v>8.4779499404052441</v>
      </c>
    </row>
    <row r="13" spans="1:146">
      <c r="A13">
        <v>2013</v>
      </c>
      <c r="B13">
        <v>2.3265576668139638</v>
      </c>
      <c r="C13">
        <v>4.4436191762322759</v>
      </c>
      <c r="D13">
        <v>7.487577639751553</v>
      </c>
    </row>
    <row r="14" spans="1:146">
      <c r="A14">
        <v>2014</v>
      </c>
      <c r="B14">
        <v>2.135522838807097</v>
      </c>
      <c r="C14">
        <v>5.1977401129943503</v>
      </c>
      <c r="D14">
        <v>9.82592121982211</v>
      </c>
    </row>
    <row r="15" spans="1:146">
      <c r="A15">
        <v>2015</v>
      </c>
      <c r="B15">
        <v>2.0352422907488985</v>
      </c>
      <c r="C15">
        <v>4.1861761426978816</v>
      </c>
      <c r="D15">
        <v>8.7430786267995568</v>
      </c>
    </row>
    <row r="16" spans="1:146">
      <c r="A16">
        <v>2016</v>
      </c>
      <c r="B16">
        <v>1.6664503569110967</v>
      </c>
      <c r="C16">
        <v>5</v>
      </c>
      <c r="D16">
        <v>10.793914246196405</v>
      </c>
    </row>
    <row r="17" spans="1:8">
      <c r="A17">
        <v>2017</v>
      </c>
      <c r="B17">
        <v>1.4631401238041644</v>
      </c>
      <c r="C17">
        <v>5.3034134007585338</v>
      </c>
      <c r="D17">
        <v>9.2863485016648166</v>
      </c>
    </row>
    <row r="18" spans="1:8">
      <c r="A18">
        <v>2018</v>
      </c>
      <c r="B18">
        <v>1.3983117910841467</v>
      </c>
      <c r="C18">
        <v>5.5513353115727</v>
      </c>
      <c r="D18">
        <v>7.7102222222222219</v>
      </c>
    </row>
    <row r="19" spans="1:8">
      <c r="A19">
        <v>2019</v>
      </c>
      <c r="B19">
        <v>1.2820763956904995</v>
      </c>
      <c r="C19">
        <v>5.0714684533780012</v>
      </c>
      <c r="D19">
        <v>9.8502252252252251</v>
      </c>
    </row>
    <row r="20" spans="1:8">
      <c r="A20">
        <v>2020</v>
      </c>
      <c r="B20">
        <v>1.5394428534235876</v>
      </c>
      <c r="C20">
        <v>5.5186629526462392</v>
      </c>
      <c r="D20">
        <v>5.25633106856084</v>
      </c>
    </row>
    <row r="21" spans="1:8">
      <c r="A21">
        <v>2021</v>
      </c>
      <c r="B21">
        <v>1.3122756640344579</v>
      </c>
      <c r="C21">
        <v>5.7698598130841123</v>
      </c>
      <c r="D21">
        <v>5.1991260923845193</v>
      </c>
    </row>
    <row r="22" spans="1:8">
      <c r="A22">
        <v>2022</v>
      </c>
      <c r="B22">
        <v>1.1259095920617419</v>
      </c>
      <c r="C22">
        <v>5.9903498190591078</v>
      </c>
      <c r="D22">
        <v>5.1373283395755305</v>
      </c>
    </row>
    <row r="24" spans="1:8">
      <c r="A24" t="s">
        <v>26</v>
      </c>
      <c r="B24" t="s">
        <v>109</v>
      </c>
      <c r="G24" t="s">
        <v>26</v>
      </c>
      <c r="H24" t="s">
        <v>115</v>
      </c>
    </row>
    <row r="25" spans="1:8">
      <c r="B25" s="64" t="s">
        <v>30</v>
      </c>
      <c r="G25" t="s">
        <v>51</v>
      </c>
      <c r="H25" t="s">
        <v>330</v>
      </c>
    </row>
  </sheetData>
  <hyperlinks>
    <hyperlink ref="AH6" r:id="rId1" display="mailto:info@stats.govt.nz" xr:uid="{A64EEC09-0484-4FE1-A7BE-A2E2A92917F4}"/>
    <hyperlink ref="B25" r:id="rId2" xr:uid="{B0D3E8BB-C54C-4F2D-A265-30FD0F0966EB}"/>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DCC2-2544-48E3-883A-D5E325EEAE27}">
  <dimension ref="A1:H45"/>
  <sheetViews>
    <sheetView workbookViewId="0">
      <selection activeCell="A4" sqref="A4"/>
    </sheetView>
  </sheetViews>
  <sheetFormatPr defaultColWidth="12.28515625" defaultRowHeight="15"/>
  <cols>
    <col min="2" max="2" width="8.140625" customWidth="1"/>
  </cols>
  <sheetData>
    <row r="1" spans="1:7" ht="13.9" customHeight="1">
      <c r="A1" s="63" t="s">
        <v>331</v>
      </c>
      <c r="B1" s="63" t="s">
        <v>332</v>
      </c>
    </row>
    <row r="2" spans="1:7" ht="14.45" customHeight="1"/>
    <row r="3" spans="1:7" ht="60">
      <c r="C3" s="131" t="s">
        <v>333</v>
      </c>
      <c r="D3" s="131" t="s">
        <v>334</v>
      </c>
      <c r="E3" s="131" t="s">
        <v>335</v>
      </c>
      <c r="F3" s="131" t="s">
        <v>336</v>
      </c>
    </row>
    <row r="4" spans="1:7">
      <c r="B4">
        <v>2007</v>
      </c>
      <c r="C4" s="8">
        <v>1497</v>
      </c>
      <c r="D4" s="8">
        <v>6240</v>
      </c>
      <c r="E4" s="8">
        <v>18207</v>
      </c>
      <c r="F4" s="8">
        <v>8028</v>
      </c>
      <c r="G4" s="8"/>
    </row>
    <row r="5" spans="1:7">
      <c r="B5">
        <v>2008</v>
      </c>
      <c r="C5" s="8">
        <v>1662</v>
      </c>
      <c r="D5" s="8">
        <v>6267</v>
      </c>
      <c r="E5" s="8">
        <v>18501</v>
      </c>
      <c r="F5" s="8">
        <v>7563</v>
      </c>
      <c r="G5" s="8"/>
    </row>
    <row r="6" spans="1:7">
      <c r="B6">
        <v>2009</v>
      </c>
      <c r="C6" s="8">
        <v>1815</v>
      </c>
      <c r="D6" s="8">
        <v>6591</v>
      </c>
      <c r="E6" s="8">
        <v>19194</v>
      </c>
      <c r="F6" s="8">
        <v>6876</v>
      </c>
      <c r="G6" s="8"/>
    </row>
    <row r="7" spans="1:7">
      <c r="B7">
        <v>2010</v>
      </c>
      <c r="C7" s="8">
        <v>1641</v>
      </c>
      <c r="D7" s="8">
        <v>6705</v>
      </c>
      <c r="E7" s="8">
        <v>18240</v>
      </c>
      <c r="F7" s="8">
        <v>7197</v>
      </c>
      <c r="G7" s="8"/>
    </row>
    <row r="8" spans="1:7">
      <c r="B8">
        <v>2011</v>
      </c>
      <c r="C8" s="8">
        <v>1767</v>
      </c>
      <c r="D8" s="8">
        <v>6810</v>
      </c>
      <c r="E8" s="8">
        <v>17907</v>
      </c>
      <c r="F8" s="8">
        <v>7329</v>
      </c>
      <c r="G8" s="8"/>
    </row>
    <row r="9" spans="1:7">
      <c r="B9">
        <v>2012</v>
      </c>
      <c r="C9" s="8">
        <v>1749</v>
      </c>
      <c r="D9" s="8">
        <v>6222</v>
      </c>
      <c r="E9" s="8">
        <v>18459</v>
      </c>
      <c r="F9" s="8">
        <v>7650</v>
      </c>
      <c r="G9" s="8"/>
    </row>
    <row r="10" spans="1:7">
      <c r="B10">
        <v>2013</v>
      </c>
      <c r="C10" s="8">
        <v>1890</v>
      </c>
      <c r="D10" s="8">
        <v>6594</v>
      </c>
      <c r="E10" s="8">
        <v>18948</v>
      </c>
      <c r="F10" s="8">
        <v>6972</v>
      </c>
      <c r="G10" s="8"/>
    </row>
    <row r="11" spans="1:7">
      <c r="B11">
        <v>2014</v>
      </c>
      <c r="C11" s="8">
        <v>1776</v>
      </c>
      <c r="D11" s="8">
        <v>7224</v>
      </c>
      <c r="E11" s="8">
        <v>19749</v>
      </c>
      <c r="F11" s="8">
        <v>7452</v>
      </c>
      <c r="G11" s="8"/>
    </row>
    <row r="12" spans="1:7">
      <c r="B12">
        <v>2015</v>
      </c>
      <c r="C12" s="8">
        <v>1776</v>
      </c>
      <c r="D12" s="8">
        <v>6828</v>
      </c>
      <c r="E12" s="8">
        <v>20964</v>
      </c>
      <c r="F12" s="8">
        <v>7533</v>
      </c>
      <c r="G12" s="8"/>
    </row>
    <row r="13" spans="1:7">
      <c r="B13">
        <v>2016</v>
      </c>
      <c r="C13" s="8">
        <v>1761</v>
      </c>
      <c r="D13" s="8">
        <v>6900</v>
      </c>
      <c r="E13" s="8">
        <v>20838</v>
      </c>
      <c r="F13" s="8">
        <v>7629</v>
      </c>
      <c r="G13" s="8"/>
    </row>
    <row r="14" spans="1:7">
      <c r="B14">
        <v>2017</v>
      </c>
      <c r="C14" s="8">
        <v>1779</v>
      </c>
      <c r="D14" s="8">
        <v>7158</v>
      </c>
      <c r="E14" s="8">
        <v>22764</v>
      </c>
      <c r="F14" s="8">
        <v>8316</v>
      </c>
      <c r="G14" s="8"/>
    </row>
    <row r="15" spans="1:7">
      <c r="B15">
        <v>2018</v>
      </c>
      <c r="C15" s="8">
        <v>1974</v>
      </c>
      <c r="D15" s="8">
        <v>7482</v>
      </c>
      <c r="E15" s="8">
        <v>24846</v>
      </c>
      <c r="F15" s="8">
        <v>7509</v>
      </c>
      <c r="G15" s="8"/>
    </row>
    <row r="16" spans="1:7">
      <c r="B16">
        <v>2019</v>
      </c>
      <c r="C16" s="8">
        <v>1815</v>
      </c>
      <c r="D16" s="8">
        <v>7062</v>
      </c>
      <c r="E16" s="8">
        <v>25089</v>
      </c>
      <c r="F16" s="8">
        <v>9213</v>
      </c>
      <c r="G16" s="8"/>
    </row>
    <row r="17" spans="2:8">
      <c r="B17">
        <v>2020</v>
      </c>
      <c r="C17" s="8">
        <v>2007</v>
      </c>
      <c r="D17" s="8">
        <v>7458</v>
      </c>
      <c r="E17" s="8">
        <v>25998</v>
      </c>
      <c r="F17" s="8">
        <v>8949</v>
      </c>
      <c r="G17" s="8"/>
    </row>
    <row r="18" spans="2:8">
      <c r="B18">
        <v>2021</v>
      </c>
      <c r="C18" s="8">
        <v>1710</v>
      </c>
      <c r="D18" s="8">
        <v>7242</v>
      </c>
      <c r="E18" s="8">
        <v>26949</v>
      </c>
      <c r="F18" s="8">
        <v>9267</v>
      </c>
      <c r="G18" s="8"/>
    </row>
    <row r="19" spans="2:8">
      <c r="B19">
        <v>2022</v>
      </c>
      <c r="C19" s="8">
        <v>1446</v>
      </c>
      <c r="D19" s="8">
        <v>7656</v>
      </c>
      <c r="E19" s="8">
        <v>27081</v>
      </c>
      <c r="F19" s="8">
        <v>9084</v>
      </c>
      <c r="G19" s="8"/>
      <c r="H19" t="s">
        <v>158</v>
      </c>
    </row>
    <row r="20" spans="2:8" ht="14.45" customHeight="1">
      <c r="H20" t="s">
        <v>337</v>
      </c>
    </row>
    <row r="21" spans="2:8" ht="14.45" customHeight="1">
      <c r="B21" t="s">
        <v>26</v>
      </c>
      <c r="C21" t="s">
        <v>109</v>
      </c>
    </row>
    <row r="22" spans="2:8" ht="14.45" customHeight="1">
      <c r="C22" s="64" t="s">
        <v>30</v>
      </c>
    </row>
    <row r="23" spans="2:8">
      <c r="C23" t="s">
        <v>338</v>
      </c>
    </row>
    <row r="24" spans="2:8" ht="14.45" customHeight="1"/>
    <row r="26" spans="2:8" ht="14.45" customHeight="1"/>
    <row r="27" spans="2:8" ht="14.45" customHeight="1"/>
    <row r="28" spans="2:8" ht="14.45" customHeight="1"/>
    <row r="29" spans="2:8" ht="14.45" customHeight="1">
      <c r="B29" s="63"/>
    </row>
    <row r="30" spans="2:8" ht="14.45" customHeight="1">
      <c r="B30" s="63"/>
    </row>
    <row r="31" spans="2:8" ht="14.45" customHeight="1">
      <c r="B31" s="63"/>
    </row>
    <row r="32" spans="2:8" ht="14.45" customHeight="1"/>
    <row r="34" ht="14.45" customHeight="1"/>
    <row r="36" ht="14.45" customHeight="1"/>
    <row r="37" ht="14.45" customHeight="1"/>
    <row r="39" ht="14.45" customHeight="1"/>
    <row r="40" ht="14.45" customHeight="1"/>
    <row r="42" ht="14.45" customHeight="1"/>
    <row r="43" ht="14.45" customHeight="1"/>
    <row r="44" ht="14.45" customHeight="1"/>
    <row r="45" ht="14.45" customHeight="1"/>
  </sheetData>
  <hyperlinks>
    <hyperlink ref="C22" r:id="rId1" xr:uid="{B9914309-ECAC-48BD-8977-B62689F9D981}"/>
  </hyperlinks>
  <pageMargins left="0.75" right="0.75" top="1" bottom="1" header="0.5" footer="0.5"/>
  <pageSetup orientation="portrait" horizontalDpi="0" verticalDpi="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7CB51-B7FA-4CAC-844E-02319F85FFB5}">
  <dimension ref="A1:H45"/>
  <sheetViews>
    <sheetView zoomScaleNormal="100" workbookViewId="0">
      <selection activeCell="A4" sqref="A4"/>
    </sheetView>
  </sheetViews>
  <sheetFormatPr defaultRowHeight="15"/>
  <cols>
    <col min="1" max="1" width="9.5703125" bestFit="1" customWidth="1"/>
    <col min="2" max="2" width="34.7109375" bestFit="1" customWidth="1"/>
    <col min="3" max="4" width="11.28515625" customWidth="1"/>
    <col min="5" max="6" width="12" customWidth="1"/>
  </cols>
  <sheetData>
    <row r="1" spans="1:6" ht="13.9" customHeight="1">
      <c r="A1" s="63" t="s">
        <v>339</v>
      </c>
      <c r="B1" s="63" t="s">
        <v>340</v>
      </c>
    </row>
    <row r="2" spans="1:6" ht="14.45" customHeight="1">
      <c r="B2" s="63"/>
    </row>
    <row r="3" spans="1:6" ht="90">
      <c r="C3" s="65" t="s">
        <v>333</v>
      </c>
      <c r="D3" s="65" t="s">
        <v>334</v>
      </c>
      <c r="E3" s="65" t="s">
        <v>335</v>
      </c>
      <c r="F3" s="65" t="s">
        <v>336</v>
      </c>
    </row>
    <row r="4" spans="1:6">
      <c r="B4" t="s">
        <v>88</v>
      </c>
      <c r="C4" s="30">
        <v>0.10546875</v>
      </c>
      <c r="D4" s="30">
        <v>0.1669921875</v>
      </c>
      <c r="E4" s="30">
        <v>0.517578125</v>
      </c>
      <c r="F4" s="30">
        <v>0.2099609375</v>
      </c>
    </row>
    <row r="5" spans="1:6">
      <c r="B5" t="s">
        <v>89</v>
      </c>
      <c r="C5" s="30">
        <v>9.375E-2</v>
      </c>
      <c r="D5" s="30">
        <v>0.4375</v>
      </c>
      <c r="E5" s="30">
        <v>0.40625</v>
      </c>
      <c r="F5" s="30">
        <v>6.25E-2</v>
      </c>
    </row>
    <row r="6" spans="1:6">
      <c r="B6" t="s">
        <v>90</v>
      </c>
      <c r="C6" s="30">
        <v>2.6728646135967461E-2</v>
      </c>
      <c r="D6" s="30">
        <v>0.21731551423590936</v>
      </c>
      <c r="E6" s="30">
        <v>0.58454386984311446</v>
      </c>
      <c r="F6" s="30">
        <v>0.17141196978500872</v>
      </c>
    </row>
    <row r="7" spans="1:6">
      <c r="B7" t="s">
        <v>91</v>
      </c>
      <c r="C7" s="30">
        <v>0.18461538461538463</v>
      </c>
      <c r="D7" s="30">
        <v>0.2153846153846154</v>
      </c>
      <c r="E7" s="30">
        <v>0.50769230769230766</v>
      </c>
      <c r="F7" s="30">
        <v>9.2307692307692313E-2</v>
      </c>
    </row>
    <row r="8" spans="1:6">
      <c r="B8" t="s">
        <v>92</v>
      </c>
      <c r="C8" s="30">
        <v>7.0422535211267607E-3</v>
      </c>
      <c r="D8" s="30">
        <v>0.15801056338028169</v>
      </c>
      <c r="E8" s="30">
        <v>0.66021126760563376</v>
      </c>
      <c r="F8" s="30">
        <v>0.17473591549295775</v>
      </c>
    </row>
    <row r="9" spans="1:6">
      <c r="B9" t="s">
        <v>93</v>
      </c>
      <c r="C9" s="30">
        <v>3.9024390243902439E-2</v>
      </c>
      <c r="D9" s="30">
        <v>0.14048780487804879</v>
      </c>
      <c r="E9" s="30">
        <v>0.68097560975609761</v>
      </c>
      <c r="F9" s="30">
        <v>0.13951219512195123</v>
      </c>
    </row>
    <row r="10" spans="1:6">
      <c r="B10" t="s">
        <v>94</v>
      </c>
      <c r="C10" s="30">
        <v>1.6424510423247E-2</v>
      </c>
      <c r="D10" s="30">
        <v>0.16234996841440302</v>
      </c>
      <c r="E10" s="30">
        <v>0.64560960202147821</v>
      </c>
      <c r="F10" s="30">
        <v>0.17561591914087177</v>
      </c>
    </row>
    <row r="11" spans="1:6">
      <c r="B11" t="s">
        <v>95</v>
      </c>
      <c r="C11" s="30">
        <v>1.3711151736745886E-3</v>
      </c>
      <c r="D11" s="30">
        <v>0.13574040219378428</v>
      </c>
      <c r="E11" s="30">
        <v>0.5836380255941499</v>
      </c>
      <c r="F11" s="30">
        <v>0.27925045703839124</v>
      </c>
    </row>
    <row r="12" spans="1:6">
      <c r="B12" t="s">
        <v>206</v>
      </c>
      <c r="C12" s="30">
        <v>3.5225048923679059E-2</v>
      </c>
      <c r="D12" s="30">
        <v>0.20352250489236789</v>
      </c>
      <c r="E12" s="30">
        <v>0.68493150684931503</v>
      </c>
      <c r="F12" s="30">
        <v>7.6320939334637961E-2</v>
      </c>
    </row>
    <row r="13" spans="1:6">
      <c r="B13" t="s">
        <v>97</v>
      </c>
      <c r="C13" s="30">
        <v>6.6176470588235295E-2</v>
      </c>
      <c r="D13" s="30">
        <v>0.27205882352941174</v>
      </c>
      <c r="E13" s="30">
        <v>0.61029411764705888</v>
      </c>
      <c r="F13" s="30">
        <v>5.1470588235294115E-2</v>
      </c>
    </row>
    <row r="14" spans="1:6">
      <c r="B14" t="s">
        <v>341</v>
      </c>
      <c r="C14" s="30">
        <v>6.6985645933014357E-2</v>
      </c>
      <c r="D14" s="30">
        <v>0.11004784688995216</v>
      </c>
      <c r="E14" s="30">
        <v>0.69856459330143539</v>
      </c>
      <c r="F14" s="30">
        <v>0.12440191387559808</v>
      </c>
    </row>
    <row r="15" spans="1:6">
      <c r="B15" t="s">
        <v>342</v>
      </c>
      <c r="C15" s="30">
        <v>2.2222222222222223E-2</v>
      </c>
      <c r="D15" s="30">
        <v>0.11746031746031746</v>
      </c>
      <c r="E15" s="30">
        <v>0.72063492063492063</v>
      </c>
      <c r="F15" s="30">
        <v>0.13968253968253969</v>
      </c>
    </row>
    <row r="16" spans="1:6">
      <c r="B16" t="s">
        <v>343</v>
      </c>
      <c r="C16" s="30">
        <v>3.2683846637335007E-2</v>
      </c>
      <c r="D16" s="30">
        <v>0.15147705845380263</v>
      </c>
      <c r="E16" s="30">
        <v>0.59710873664362041</v>
      </c>
      <c r="F16" s="30">
        <v>0.21873035826524198</v>
      </c>
    </row>
    <row r="17" spans="2:8">
      <c r="B17" t="s">
        <v>344</v>
      </c>
      <c r="C17" s="30">
        <v>4.4117647058823532E-2</v>
      </c>
      <c r="D17" s="30">
        <v>0.125</v>
      </c>
      <c r="E17" s="30">
        <v>0.65257352941176472</v>
      </c>
      <c r="F17" s="30">
        <v>0.17830882352941177</v>
      </c>
    </row>
    <row r="18" spans="2:8">
      <c r="B18" t="s">
        <v>102</v>
      </c>
      <c r="C18" s="30">
        <v>1.6260162601626018E-2</v>
      </c>
      <c r="D18" s="30">
        <v>0.17886178861788618</v>
      </c>
      <c r="E18" s="30">
        <v>0.50135501355013545</v>
      </c>
      <c r="F18" s="30">
        <v>0.30352303523035229</v>
      </c>
    </row>
    <row r="19" spans="2:8">
      <c r="B19" t="s">
        <v>103</v>
      </c>
      <c r="C19" s="30">
        <v>7.2463768115942032E-2</v>
      </c>
      <c r="D19" s="30">
        <v>0.18952062430323299</v>
      </c>
      <c r="E19" s="30">
        <v>0.45484949832775917</v>
      </c>
      <c r="F19" s="30">
        <v>0.28316610925306579</v>
      </c>
    </row>
    <row r="20" spans="2:8">
      <c r="B20" t="s">
        <v>104</v>
      </c>
      <c r="C20" s="30">
        <v>0.16374269005847952</v>
      </c>
      <c r="D20" s="30">
        <v>0.19298245614035087</v>
      </c>
      <c r="E20" s="30">
        <v>0.45614035087719296</v>
      </c>
      <c r="F20" s="30">
        <v>0.1871345029239766</v>
      </c>
    </row>
    <row r="21" spans="2:8">
      <c r="B21" t="s">
        <v>105</v>
      </c>
      <c r="C21" s="30">
        <v>6.9284064665127024E-3</v>
      </c>
      <c r="D21" s="30">
        <v>0.32794457274826788</v>
      </c>
      <c r="E21" s="30">
        <v>0.38337182448036949</v>
      </c>
      <c r="F21" s="30">
        <v>0.28175519630484991</v>
      </c>
    </row>
    <row r="23" spans="2:8">
      <c r="B23" t="s">
        <v>106</v>
      </c>
      <c r="C23" s="30">
        <v>3.1817579212514914E-2</v>
      </c>
      <c r="D23" s="30">
        <v>0.16909717618984488</v>
      </c>
      <c r="E23" s="30">
        <v>0.59836934906535866</v>
      </c>
      <c r="F23" s="30">
        <v>0.20071589553228159</v>
      </c>
      <c r="H23" t="s">
        <v>158</v>
      </c>
    </row>
    <row r="24" spans="2:8" ht="15.75">
      <c r="B24" s="63"/>
      <c r="H24" t="s">
        <v>345</v>
      </c>
    </row>
    <row r="25" spans="2:8">
      <c r="B25" t="s">
        <v>26</v>
      </c>
      <c r="C25" t="s">
        <v>109</v>
      </c>
    </row>
    <row r="26" spans="2:8">
      <c r="C26" s="64" t="s">
        <v>30</v>
      </c>
    </row>
    <row r="27" spans="2:8">
      <c r="C27" t="s">
        <v>338</v>
      </c>
    </row>
    <row r="28" spans="2:8" ht="15.75">
      <c r="B28" s="63"/>
    </row>
    <row r="32" spans="2:8" ht="15.75">
      <c r="B32" s="63"/>
    </row>
    <row r="33" spans="2:2" ht="15.75">
      <c r="B33" s="63"/>
    </row>
    <row r="34" spans="2:2" ht="15.75">
      <c r="B34" s="63"/>
    </row>
    <row r="35" spans="2:2" ht="15.75">
      <c r="B35" s="63"/>
    </row>
    <row r="36" spans="2:2" ht="15.75">
      <c r="B36" s="63"/>
    </row>
    <row r="37" spans="2:2" ht="15.75">
      <c r="B37" s="63"/>
    </row>
    <row r="38" spans="2:2" ht="15.75">
      <c r="B38" s="63"/>
    </row>
    <row r="39" spans="2:2" ht="15.75">
      <c r="B39" s="63"/>
    </row>
    <row r="40" spans="2:2" ht="15.75">
      <c r="B40" s="63"/>
    </row>
    <row r="41" spans="2:2" ht="15.75">
      <c r="B41" s="63"/>
    </row>
    <row r="42" spans="2:2" ht="15.75">
      <c r="B42" s="63"/>
    </row>
    <row r="43" spans="2:2" ht="15.75">
      <c r="B43" s="63"/>
    </row>
    <row r="44" spans="2:2" ht="15.75">
      <c r="B44" s="63"/>
    </row>
    <row r="45" spans="2:2" ht="15.75">
      <c r="B45" s="63"/>
    </row>
  </sheetData>
  <hyperlinks>
    <hyperlink ref="C26" r:id="rId1" xr:uid="{8AAF2DA8-F1DF-4746-9519-B5AA1B58C5B4}"/>
  </hyperlinks>
  <pageMargins left="0.75" right="0.75" top="1" bottom="1" header="0.5" footer="0.5"/>
  <pageSetup orientation="portrait" horizontalDpi="0" verticalDpi="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1224-9006-429D-B39D-D7A2D6F1E211}">
  <dimension ref="A1:G24"/>
  <sheetViews>
    <sheetView workbookViewId="0">
      <selection activeCell="B19" sqref="B19:B20"/>
    </sheetView>
  </sheetViews>
  <sheetFormatPr defaultRowHeight="15"/>
  <cols>
    <col min="1" max="1" width="9.140625" bestFit="1" customWidth="1"/>
    <col min="2" max="2" width="31.5703125" customWidth="1"/>
  </cols>
  <sheetData>
    <row r="1" spans="1:7">
      <c r="A1" s="1" t="s">
        <v>346</v>
      </c>
      <c r="B1" s="1" t="s">
        <v>347</v>
      </c>
    </row>
    <row r="2" spans="1:7">
      <c r="B2" t="s">
        <v>348</v>
      </c>
    </row>
    <row r="4" spans="1:7">
      <c r="C4" t="s">
        <v>9</v>
      </c>
    </row>
    <row r="5" spans="1:7">
      <c r="B5" t="s">
        <v>349</v>
      </c>
      <c r="C5" s="30">
        <v>0.5111651696606786</v>
      </c>
      <c r="D5" s="30"/>
      <c r="E5" s="30"/>
      <c r="F5" s="30"/>
      <c r="G5" s="30"/>
    </row>
    <row r="6" spans="1:7">
      <c r="B6" t="s">
        <v>350</v>
      </c>
      <c r="C6" s="30">
        <v>0.40363023952095806</v>
      </c>
      <c r="D6" s="30"/>
      <c r="E6" s="30"/>
      <c r="F6" s="30"/>
      <c r="G6" s="30"/>
    </row>
    <row r="7" spans="1:7">
      <c r="B7" t="s">
        <v>351</v>
      </c>
      <c r="C7" s="30">
        <v>0.33844810379241519</v>
      </c>
      <c r="D7" s="30"/>
      <c r="E7" s="30"/>
      <c r="F7" s="30"/>
      <c r="G7" s="30"/>
    </row>
    <row r="8" spans="1:7">
      <c r="B8" t="s">
        <v>352</v>
      </c>
      <c r="C8" s="30">
        <v>0.32391467065868262</v>
      </c>
      <c r="D8" s="30"/>
      <c r="E8" s="30"/>
      <c r="F8" s="30"/>
      <c r="G8" s="30"/>
    </row>
    <row r="9" spans="1:7">
      <c r="B9" t="s">
        <v>353</v>
      </c>
      <c r="C9" s="30">
        <v>0.24638223552894212</v>
      </c>
      <c r="D9" s="30"/>
      <c r="E9" s="30"/>
      <c r="F9" s="30"/>
      <c r="G9" s="30"/>
    </row>
    <row r="10" spans="1:7">
      <c r="B10" t="s">
        <v>354</v>
      </c>
      <c r="C10" s="30">
        <v>0.14864021956087825</v>
      </c>
      <c r="D10" s="30"/>
      <c r="E10" s="30"/>
      <c r="F10" s="30"/>
      <c r="G10" s="30"/>
    </row>
    <row r="11" spans="1:7">
      <c r="B11" t="s">
        <v>355</v>
      </c>
      <c r="C11" s="30">
        <v>0.12144461077844311</v>
      </c>
      <c r="D11" s="30"/>
      <c r="E11" s="30"/>
      <c r="F11" s="30"/>
      <c r="G11" s="30"/>
    </row>
    <row r="12" spans="1:7">
      <c r="B12" t="s">
        <v>356</v>
      </c>
      <c r="C12" s="30">
        <v>0.10254491017964072</v>
      </c>
      <c r="D12" s="30"/>
      <c r="E12" s="30"/>
      <c r="F12" s="30"/>
      <c r="G12" s="30"/>
    </row>
    <row r="13" spans="1:7">
      <c r="B13" t="s">
        <v>238</v>
      </c>
      <c r="C13" s="30">
        <v>0.11944860279441118</v>
      </c>
      <c r="D13" s="30"/>
      <c r="E13" s="30"/>
      <c r="F13" s="30"/>
      <c r="G13" s="30"/>
    </row>
    <row r="23" spans="4:4">
      <c r="D23" t="s">
        <v>158</v>
      </c>
    </row>
    <row r="24" spans="4:4">
      <c r="D24" t="s">
        <v>357</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6562A-F414-4428-858F-BC3D50E94A94}">
  <dimension ref="A1:I26"/>
  <sheetViews>
    <sheetView workbookViewId="0">
      <selection activeCell="A3" sqref="A3"/>
    </sheetView>
  </sheetViews>
  <sheetFormatPr defaultRowHeight="15"/>
  <cols>
    <col min="1" max="1" width="10.140625" bestFit="1" customWidth="1"/>
    <col min="2" max="2" width="31.5703125" customWidth="1"/>
  </cols>
  <sheetData>
    <row r="1" spans="1:7" ht="15.75">
      <c r="A1" s="63" t="s">
        <v>358</v>
      </c>
      <c r="B1" s="63" t="s">
        <v>359</v>
      </c>
    </row>
    <row r="2" spans="1:7">
      <c r="B2" t="s">
        <v>360</v>
      </c>
    </row>
    <row r="3" spans="1:7">
      <c r="C3" t="s">
        <v>192</v>
      </c>
      <c r="D3" t="s">
        <v>193</v>
      </c>
      <c r="E3" t="s">
        <v>194</v>
      </c>
      <c r="F3" t="s">
        <v>361</v>
      </c>
      <c r="G3" t="s">
        <v>9</v>
      </c>
    </row>
    <row r="4" spans="1:7">
      <c r="B4" t="s">
        <v>349</v>
      </c>
      <c r="C4" s="30">
        <v>0.46262592059595359</v>
      </c>
      <c r="D4" s="30">
        <v>0.62373371924746746</v>
      </c>
      <c r="E4" s="30">
        <v>0.66012269938650303</v>
      </c>
      <c r="F4" s="30">
        <v>0.72968750000000004</v>
      </c>
      <c r="G4" s="30">
        <v>0.5111651696606786</v>
      </c>
    </row>
    <row r="5" spans="1:7">
      <c r="B5" t="s">
        <v>350</v>
      </c>
      <c r="C5" s="30">
        <v>0.3696774739693558</v>
      </c>
      <c r="D5" s="30">
        <v>0.46562952243125905</v>
      </c>
      <c r="E5" s="30">
        <v>0.51288343558282212</v>
      </c>
      <c r="F5" s="30">
        <v>0.62187499999999996</v>
      </c>
      <c r="G5" s="30">
        <v>0.40363023952095806</v>
      </c>
    </row>
    <row r="6" spans="1:7">
      <c r="B6" t="s">
        <v>351</v>
      </c>
      <c r="C6" s="30">
        <v>0.30974350292051128</v>
      </c>
      <c r="D6" s="30">
        <v>0.39797395079594788</v>
      </c>
      <c r="E6" s="30">
        <v>0.44539877300613495</v>
      </c>
      <c r="F6" s="30">
        <v>0.47499999999999998</v>
      </c>
      <c r="G6" s="30">
        <v>0.33844810379241519</v>
      </c>
    </row>
    <row r="7" spans="1:7">
      <c r="B7" t="s">
        <v>352</v>
      </c>
      <c r="C7" s="30">
        <v>0.29958520274274103</v>
      </c>
      <c r="D7" s="30">
        <v>0.35130246020260492</v>
      </c>
      <c r="E7" s="30">
        <v>0.42331288343558282</v>
      </c>
      <c r="F7" s="30">
        <v>0.52812499999999996</v>
      </c>
      <c r="G7" s="30">
        <v>0.32391467065868262</v>
      </c>
    </row>
    <row r="8" spans="1:7">
      <c r="B8" t="s">
        <v>353</v>
      </c>
      <c r="C8" s="30">
        <v>0.20883772115466012</v>
      </c>
      <c r="D8" s="30">
        <v>0.30861070911722144</v>
      </c>
      <c r="E8" s="30">
        <v>0.39754601226993863</v>
      </c>
      <c r="F8" s="30">
        <v>0.4765625</v>
      </c>
      <c r="G8" s="30">
        <v>0.24638223552894212</v>
      </c>
    </row>
    <row r="9" spans="1:7">
      <c r="B9" t="s">
        <v>354</v>
      </c>
      <c r="C9" s="30">
        <v>0.13815288241767545</v>
      </c>
      <c r="D9" s="30">
        <v>0.17547033285094066</v>
      </c>
      <c r="E9" s="30">
        <v>0.17914110429447852</v>
      </c>
      <c r="F9" s="30">
        <v>0.18593750000000001</v>
      </c>
      <c r="G9" s="30">
        <v>0.14864021956087825</v>
      </c>
    </row>
    <row r="10" spans="1:7">
      <c r="B10" t="s">
        <v>355</v>
      </c>
      <c r="C10" s="30">
        <v>0.10903242190806739</v>
      </c>
      <c r="D10" s="30">
        <v>0.14797395079594791</v>
      </c>
      <c r="E10" s="30">
        <v>0.15950920245398773</v>
      </c>
      <c r="F10" s="30">
        <v>0.18906249999999999</v>
      </c>
      <c r="G10" s="30">
        <v>0.12144461077844311</v>
      </c>
    </row>
    <row r="11" spans="1:7">
      <c r="B11" t="s">
        <v>356</v>
      </c>
      <c r="C11" s="30">
        <v>8.2028273935494792E-2</v>
      </c>
      <c r="D11" s="30">
        <v>0.14435600578871202</v>
      </c>
      <c r="E11" s="30">
        <v>0.15705521472392639</v>
      </c>
      <c r="F11" s="30">
        <v>0.22968749999999999</v>
      </c>
      <c r="G11" s="30">
        <v>0.10254491017964072</v>
      </c>
    </row>
    <row r="12" spans="1:7">
      <c r="B12" t="s">
        <v>238</v>
      </c>
      <c r="C12" s="30">
        <v>0.1416236349784136</v>
      </c>
      <c r="D12" s="30">
        <v>6.620839363241679E-2</v>
      </c>
      <c r="E12" s="30">
        <v>4.9079754601226995E-2</v>
      </c>
      <c r="F12" s="30">
        <v>2.9687499999999999E-2</v>
      </c>
      <c r="G12" s="30">
        <v>0.11944860279441118</v>
      </c>
    </row>
    <row r="25" spans="9:9">
      <c r="I25" t="s">
        <v>158</v>
      </c>
    </row>
    <row r="26" spans="9:9">
      <c r="I26" t="s">
        <v>357</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0B57E-F39E-423C-A4C0-22C1D1688B86}">
  <dimension ref="A1:B1"/>
  <sheetViews>
    <sheetView workbookViewId="0">
      <selection activeCell="A3" sqref="A3"/>
    </sheetView>
  </sheetViews>
  <sheetFormatPr defaultRowHeight="15"/>
  <cols>
    <col min="1" max="1" width="8.85546875" bestFit="1" customWidth="1"/>
  </cols>
  <sheetData>
    <row r="1" spans="1:2" ht="15.75">
      <c r="A1" s="63" t="s">
        <v>34</v>
      </c>
      <c r="B1" s="63" t="s">
        <v>35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F11D-0617-46C7-B819-5FE9540BC060}">
  <dimension ref="A1:J23"/>
  <sheetViews>
    <sheetView workbookViewId="0">
      <selection activeCell="A4" sqref="A4"/>
    </sheetView>
  </sheetViews>
  <sheetFormatPr defaultRowHeight="15"/>
  <cols>
    <col min="1" max="1" width="9.5703125" bestFit="1" customWidth="1"/>
    <col min="2" max="2" width="24.28515625" bestFit="1" customWidth="1"/>
    <col min="7" max="7" width="7.140625" bestFit="1" customWidth="1"/>
  </cols>
  <sheetData>
    <row r="1" spans="1:7" ht="15.75">
      <c r="A1" s="63" t="s">
        <v>362</v>
      </c>
      <c r="B1" s="63" t="s">
        <v>363</v>
      </c>
    </row>
    <row r="2" spans="1:7">
      <c r="C2" t="s">
        <v>225</v>
      </c>
      <c r="D2" t="s">
        <v>6</v>
      </c>
      <c r="E2" t="s">
        <v>7</v>
      </c>
      <c r="F2">
        <v>100</v>
      </c>
    </row>
    <row r="3" spans="1:7">
      <c r="C3" t="s">
        <v>226</v>
      </c>
      <c r="D3" t="s">
        <v>226</v>
      </c>
      <c r="E3" t="s">
        <v>226</v>
      </c>
      <c r="F3" t="s">
        <v>226</v>
      </c>
      <c r="G3" t="s">
        <v>227</v>
      </c>
    </row>
    <row r="5" spans="1:7">
      <c r="B5" t="s">
        <v>364</v>
      </c>
      <c r="C5" t="s">
        <v>192</v>
      </c>
      <c r="D5" t="s">
        <v>193</v>
      </c>
      <c r="E5" t="s">
        <v>194</v>
      </c>
      <c r="F5" t="s">
        <v>361</v>
      </c>
      <c r="G5" t="s">
        <v>227</v>
      </c>
    </row>
    <row r="6" spans="1:7">
      <c r="B6" t="s">
        <v>365</v>
      </c>
      <c r="C6" s="8">
        <v>4554</v>
      </c>
      <c r="D6" s="8">
        <v>1446</v>
      </c>
      <c r="E6">
        <v>513</v>
      </c>
      <c r="F6">
        <v>558</v>
      </c>
      <c r="G6" s="8">
        <v>7068</v>
      </c>
    </row>
    <row r="7" spans="1:7">
      <c r="B7" t="s">
        <v>366</v>
      </c>
      <c r="C7">
        <v>375</v>
      </c>
      <c r="D7">
        <v>90</v>
      </c>
      <c r="E7">
        <v>42</v>
      </c>
      <c r="F7">
        <v>57</v>
      </c>
      <c r="G7">
        <v>564</v>
      </c>
    </row>
    <row r="8" spans="1:7">
      <c r="B8" t="s">
        <v>367</v>
      </c>
      <c r="C8" s="8">
        <v>3264</v>
      </c>
      <c r="D8" s="8">
        <v>1032</v>
      </c>
      <c r="E8">
        <v>387</v>
      </c>
      <c r="F8">
        <v>402</v>
      </c>
      <c r="G8" s="8">
        <v>5085</v>
      </c>
    </row>
    <row r="9" spans="1:7">
      <c r="B9" t="s">
        <v>368</v>
      </c>
      <c r="C9" s="8">
        <v>2940</v>
      </c>
      <c r="D9">
        <v>540</v>
      </c>
      <c r="E9">
        <v>216</v>
      </c>
      <c r="F9">
        <v>198</v>
      </c>
      <c r="G9" s="8">
        <v>3894</v>
      </c>
    </row>
    <row r="10" spans="1:7">
      <c r="B10" t="s">
        <v>369</v>
      </c>
      <c r="C10" s="8">
        <v>19728</v>
      </c>
      <c r="D10" s="8">
        <v>4779</v>
      </c>
      <c r="E10" s="8">
        <v>1185</v>
      </c>
      <c r="F10">
        <v>843</v>
      </c>
      <c r="G10" s="8">
        <v>26538</v>
      </c>
    </row>
    <row r="11" spans="1:7">
      <c r="B11" s="106" t="s">
        <v>370</v>
      </c>
      <c r="C11" s="118">
        <v>35439</v>
      </c>
      <c r="D11" s="118">
        <v>8292</v>
      </c>
      <c r="E11" s="118">
        <v>2445</v>
      </c>
      <c r="F11" s="118">
        <v>1920</v>
      </c>
      <c r="G11" s="118">
        <v>48096</v>
      </c>
    </row>
    <row r="13" spans="1:7">
      <c r="C13" t="s">
        <v>192</v>
      </c>
      <c r="D13" t="s">
        <v>193</v>
      </c>
      <c r="E13" t="s">
        <v>194</v>
      </c>
      <c r="F13" t="s">
        <v>361</v>
      </c>
      <c r="G13" t="s">
        <v>227</v>
      </c>
    </row>
    <row r="14" spans="1:7">
      <c r="B14" t="s">
        <v>365</v>
      </c>
      <c r="C14" s="30">
        <f>C6/C$11</f>
        <v>0.1285024972487937</v>
      </c>
      <c r="D14" s="30">
        <f t="shared" ref="D14:G14" si="0">D6/D$11</f>
        <v>0.17438494934876989</v>
      </c>
      <c r="E14" s="30">
        <f t="shared" si="0"/>
        <v>0.20981595092024541</v>
      </c>
      <c r="F14" s="30">
        <f t="shared" si="0"/>
        <v>0.29062500000000002</v>
      </c>
      <c r="G14" s="30">
        <f t="shared" si="0"/>
        <v>0.14695608782435129</v>
      </c>
    </row>
    <row r="15" spans="1:7">
      <c r="B15" t="s">
        <v>366</v>
      </c>
      <c r="C15" s="30">
        <f t="shared" ref="C15:G19" si="1">C7/C$11</f>
        <v>1.0581562685177346E-2</v>
      </c>
      <c r="D15" s="30">
        <f t="shared" si="1"/>
        <v>1.085383502170767E-2</v>
      </c>
      <c r="E15" s="30">
        <f t="shared" si="1"/>
        <v>1.7177914110429449E-2</v>
      </c>
      <c r="F15" s="30">
        <f t="shared" si="1"/>
        <v>2.9687499999999999E-2</v>
      </c>
      <c r="G15" s="30">
        <f t="shared" si="1"/>
        <v>1.1726546906187624E-2</v>
      </c>
    </row>
    <row r="16" spans="1:7">
      <c r="B16" t="s">
        <v>367</v>
      </c>
      <c r="C16" s="30">
        <f t="shared" si="1"/>
        <v>9.2101921611783627E-2</v>
      </c>
      <c r="D16" s="30">
        <f t="shared" si="1"/>
        <v>0.12445730824891461</v>
      </c>
      <c r="E16" s="30">
        <f t="shared" si="1"/>
        <v>0.15828220858895706</v>
      </c>
      <c r="F16" s="30">
        <f t="shared" si="1"/>
        <v>0.20937500000000001</v>
      </c>
      <c r="G16" s="30">
        <f t="shared" si="1"/>
        <v>0.10572604790419161</v>
      </c>
    </row>
    <row r="17" spans="1:10">
      <c r="B17" t="s">
        <v>368</v>
      </c>
      <c r="C17" s="30">
        <f t="shared" si="1"/>
        <v>8.29594514517904E-2</v>
      </c>
      <c r="D17" s="30">
        <f t="shared" si="1"/>
        <v>6.5123010130246017E-2</v>
      </c>
      <c r="E17" s="30">
        <f t="shared" si="1"/>
        <v>8.8343558282208592E-2</v>
      </c>
      <c r="F17" s="30">
        <f t="shared" si="1"/>
        <v>0.10312499999999999</v>
      </c>
      <c r="G17" s="30">
        <f t="shared" si="1"/>
        <v>8.0963073852295411E-2</v>
      </c>
    </row>
    <row r="18" spans="1:10">
      <c r="B18" t="s">
        <v>369</v>
      </c>
      <c r="C18" s="30">
        <f t="shared" si="1"/>
        <v>0.55667484974180992</v>
      </c>
      <c r="D18" s="30">
        <f t="shared" si="1"/>
        <v>0.57633863965267729</v>
      </c>
      <c r="E18" s="30">
        <f t="shared" si="1"/>
        <v>0.48466257668711654</v>
      </c>
      <c r="F18" s="30">
        <f t="shared" si="1"/>
        <v>0.43906250000000002</v>
      </c>
      <c r="G18" s="30">
        <f t="shared" si="1"/>
        <v>0.55177145708582831</v>
      </c>
    </row>
    <row r="19" spans="1:10">
      <c r="B19" s="106" t="s">
        <v>370</v>
      </c>
      <c r="C19" s="30">
        <f t="shared" si="1"/>
        <v>1</v>
      </c>
      <c r="D19" s="30">
        <f t="shared" si="1"/>
        <v>1</v>
      </c>
      <c r="E19" s="30">
        <f t="shared" si="1"/>
        <v>1</v>
      </c>
      <c r="F19" s="30">
        <f t="shared" si="1"/>
        <v>1</v>
      </c>
      <c r="G19" s="30">
        <f t="shared" si="1"/>
        <v>1</v>
      </c>
    </row>
    <row r="21" spans="1:10">
      <c r="A21" t="s">
        <v>26</v>
      </c>
      <c r="B21" t="s">
        <v>109</v>
      </c>
    </row>
    <row r="22" spans="1:10">
      <c r="B22" s="64" t="s">
        <v>30</v>
      </c>
      <c r="I22" t="s">
        <v>28</v>
      </c>
      <c r="J22" t="s">
        <v>171</v>
      </c>
    </row>
    <row r="23" spans="1:10">
      <c r="I23" t="s">
        <v>31</v>
      </c>
      <c r="J23" t="s">
        <v>371</v>
      </c>
    </row>
  </sheetData>
  <hyperlinks>
    <hyperlink ref="B22" r:id="rId1" xr:uid="{64A6AE7D-A7C1-402C-BFF7-1D0CF198AB38}"/>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4102F-392E-437B-B82B-D69BA8A1A38F}">
  <dimension ref="A1:F27"/>
  <sheetViews>
    <sheetView workbookViewId="0">
      <selection activeCell="A4" sqref="A4"/>
    </sheetView>
  </sheetViews>
  <sheetFormatPr defaultRowHeight="15"/>
  <cols>
    <col min="1" max="1" width="9.5703125" bestFit="1" customWidth="1"/>
    <col min="2" max="2" width="43.28515625" bestFit="1" customWidth="1"/>
    <col min="3" max="3" width="7.140625" bestFit="1" customWidth="1"/>
  </cols>
  <sheetData>
    <row r="1" spans="1:3" ht="15.75">
      <c r="A1" s="63" t="s">
        <v>372</v>
      </c>
      <c r="B1" s="1" t="s">
        <v>373</v>
      </c>
    </row>
    <row r="4" spans="1:3">
      <c r="C4" t="s">
        <v>9</v>
      </c>
    </row>
    <row r="5" spans="1:3">
      <c r="B5" t="s">
        <v>374</v>
      </c>
      <c r="C5" s="8">
        <v>27840</v>
      </c>
    </row>
    <row r="6" spans="1:3">
      <c r="B6" t="s">
        <v>375</v>
      </c>
      <c r="C6" s="8">
        <v>15114</v>
      </c>
    </row>
    <row r="7" spans="1:3">
      <c r="B7" t="s">
        <v>376</v>
      </c>
      <c r="C7" s="8">
        <v>8109</v>
      </c>
    </row>
    <row r="8" spans="1:3">
      <c r="B8" t="s">
        <v>377</v>
      </c>
      <c r="C8" s="8">
        <v>6534</v>
      </c>
    </row>
    <row r="9" spans="1:3">
      <c r="B9" t="s">
        <v>378</v>
      </c>
      <c r="C9" s="8">
        <v>6012</v>
      </c>
    </row>
    <row r="10" spans="1:3">
      <c r="B10" t="s">
        <v>379</v>
      </c>
      <c r="C10" s="8">
        <v>4359</v>
      </c>
    </row>
    <row r="11" spans="1:3">
      <c r="B11" t="s">
        <v>380</v>
      </c>
      <c r="C11" s="8">
        <v>1884</v>
      </c>
    </row>
    <row r="12" spans="1:3">
      <c r="B12" t="s">
        <v>238</v>
      </c>
      <c r="C12" s="8">
        <v>7308</v>
      </c>
    </row>
    <row r="13" spans="1:3">
      <c r="B13" s="106" t="s">
        <v>370</v>
      </c>
      <c r="C13" s="118">
        <v>48096</v>
      </c>
    </row>
    <row r="15" spans="1:3">
      <c r="C15" t="s">
        <v>9</v>
      </c>
    </row>
    <row r="16" spans="1:3">
      <c r="B16" t="s">
        <v>374</v>
      </c>
      <c r="C16" s="30">
        <v>0.57884231536926145</v>
      </c>
    </row>
    <row r="17" spans="1:6">
      <c r="B17" t="s">
        <v>375</v>
      </c>
      <c r="C17" s="30">
        <v>0.31424650698602796</v>
      </c>
    </row>
    <row r="18" spans="1:6">
      <c r="B18" t="s">
        <v>376</v>
      </c>
      <c r="C18" s="30">
        <v>0.16860029940119761</v>
      </c>
    </row>
    <row r="19" spans="1:6">
      <c r="B19" t="s">
        <v>377</v>
      </c>
      <c r="C19" s="30">
        <v>0.13585329341317365</v>
      </c>
    </row>
    <row r="20" spans="1:6">
      <c r="B20" t="s">
        <v>378</v>
      </c>
      <c r="C20" s="30">
        <v>0.125</v>
      </c>
    </row>
    <row r="21" spans="1:6">
      <c r="B21" t="s">
        <v>379</v>
      </c>
      <c r="C21" s="30">
        <v>9.0631237524950101E-2</v>
      </c>
    </row>
    <row r="22" spans="1:6">
      <c r="B22" t="s">
        <v>380</v>
      </c>
      <c r="C22" s="30">
        <v>3.9171656686626748E-2</v>
      </c>
    </row>
    <row r="23" spans="1:6">
      <c r="B23" t="s">
        <v>238</v>
      </c>
      <c r="C23" s="30">
        <v>0.15194610778443113</v>
      </c>
    </row>
    <row r="24" spans="1:6">
      <c r="B24" s="106" t="s">
        <v>370</v>
      </c>
      <c r="C24" s="30">
        <v>1</v>
      </c>
      <c r="F24" t="s">
        <v>158</v>
      </c>
    </row>
    <row r="25" spans="1:6">
      <c r="F25" t="s">
        <v>381</v>
      </c>
    </row>
    <row r="26" spans="1:6">
      <c r="A26" t="s">
        <v>26</v>
      </c>
      <c r="B26" t="s">
        <v>109</v>
      </c>
    </row>
    <row r="27" spans="1:6">
      <c r="B27" s="64" t="s">
        <v>30</v>
      </c>
    </row>
  </sheetData>
  <hyperlinks>
    <hyperlink ref="B27" r:id="rId1" xr:uid="{AFB45EE9-2D44-4CC9-9621-A40839D4B7E6}"/>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1FA5F-3FE1-4465-A803-F8DA52CDC5C0}">
  <dimension ref="A1:F24"/>
  <sheetViews>
    <sheetView workbookViewId="0">
      <selection activeCell="A4" sqref="A4"/>
    </sheetView>
  </sheetViews>
  <sheetFormatPr defaultRowHeight="15"/>
  <cols>
    <col min="1" max="1" width="9.5703125" bestFit="1" customWidth="1"/>
    <col min="2" max="2" width="46.140625" bestFit="1" customWidth="1"/>
    <col min="4" max="4" width="5.42578125" bestFit="1" customWidth="1"/>
  </cols>
  <sheetData>
    <row r="1" spans="1:4" ht="15.75">
      <c r="A1" s="63" t="s">
        <v>382</v>
      </c>
      <c r="B1" s="63" t="s">
        <v>383</v>
      </c>
    </row>
    <row r="6" spans="1:4">
      <c r="B6" t="s">
        <v>384</v>
      </c>
      <c r="C6" s="8">
        <v>18699</v>
      </c>
      <c r="D6" s="30">
        <f>C6/C$13</f>
        <v>0.38878493013972054</v>
      </c>
    </row>
    <row r="7" spans="1:4">
      <c r="B7" t="s">
        <v>385</v>
      </c>
      <c r="C7" s="8">
        <v>16503</v>
      </c>
      <c r="D7" s="30">
        <f t="shared" ref="D7:D13" si="0">C7/C$13</f>
        <v>0.34312624750499005</v>
      </c>
    </row>
    <row r="8" spans="1:4">
      <c r="B8" t="s">
        <v>386</v>
      </c>
      <c r="C8" s="8">
        <v>16314</v>
      </c>
      <c r="D8" s="30">
        <f t="shared" si="0"/>
        <v>0.33919660678642716</v>
      </c>
    </row>
    <row r="9" spans="1:4">
      <c r="B9" t="s">
        <v>387</v>
      </c>
      <c r="C9" s="8">
        <v>8841</v>
      </c>
      <c r="D9" s="30">
        <f t="shared" si="0"/>
        <v>0.18381986027944111</v>
      </c>
    </row>
    <row r="10" spans="1:4">
      <c r="B10" t="s">
        <v>388</v>
      </c>
      <c r="C10" s="8">
        <v>8163</v>
      </c>
      <c r="D10" s="30">
        <f t="shared" si="0"/>
        <v>0.16972305389221556</v>
      </c>
    </row>
    <row r="11" spans="1:4">
      <c r="B11" t="s">
        <v>389</v>
      </c>
      <c r="C11" s="8">
        <v>2316</v>
      </c>
      <c r="D11" s="30">
        <f t="shared" si="0"/>
        <v>4.8153692614770462E-2</v>
      </c>
    </row>
    <row r="12" spans="1:4">
      <c r="B12" t="s">
        <v>390</v>
      </c>
      <c r="C12" s="8">
        <v>11163</v>
      </c>
      <c r="D12" s="30">
        <f t="shared" si="0"/>
        <v>0.23209830339321358</v>
      </c>
    </row>
    <row r="13" spans="1:4">
      <c r="C13" s="118">
        <v>48096</v>
      </c>
      <c r="D13" s="30">
        <f t="shared" si="0"/>
        <v>1</v>
      </c>
    </row>
    <row r="14" spans="1:4">
      <c r="A14" t="s">
        <v>26</v>
      </c>
      <c r="B14" t="s">
        <v>109</v>
      </c>
    </row>
    <row r="15" spans="1:4">
      <c r="B15" s="64" t="s">
        <v>30</v>
      </c>
    </row>
    <row r="23" spans="6:6">
      <c r="F23" t="s">
        <v>158</v>
      </c>
    </row>
    <row r="24" spans="6:6">
      <c r="F24" t="s">
        <v>391</v>
      </c>
    </row>
  </sheetData>
  <hyperlinks>
    <hyperlink ref="B15" r:id="rId1" xr:uid="{C61B5900-E243-4138-B31F-6A12040BF91D}"/>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F827-C3E2-4B86-99CA-7C5FB6E9DA97}">
  <dimension ref="A1:H22"/>
  <sheetViews>
    <sheetView workbookViewId="0">
      <selection activeCell="A4" sqref="A4"/>
    </sheetView>
  </sheetViews>
  <sheetFormatPr defaultRowHeight="15"/>
  <cols>
    <col min="1" max="1" width="9.5703125" bestFit="1" customWidth="1"/>
    <col min="2" max="2" width="44.5703125" bestFit="1" customWidth="1"/>
  </cols>
  <sheetData>
    <row r="1" spans="1:8" ht="15.75">
      <c r="A1" s="63" t="s">
        <v>392</v>
      </c>
      <c r="B1" s="63" t="s">
        <v>393</v>
      </c>
    </row>
    <row r="2" spans="1:8">
      <c r="C2" t="s">
        <v>9</v>
      </c>
    </row>
    <row r="3" spans="1:8">
      <c r="B3" t="s">
        <v>394</v>
      </c>
      <c r="C3" s="8">
        <v>19254</v>
      </c>
    </row>
    <row r="4" spans="1:8">
      <c r="B4" t="s">
        <v>395</v>
      </c>
      <c r="C4" s="8">
        <v>14757</v>
      </c>
    </row>
    <row r="5" spans="1:8">
      <c r="B5" t="s">
        <v>396</v>
      </c>
      <c r="C5" s="8">
        <v>10695</v>
      </c>
    </row>
    <row r="6" spans="1:8">
      <c r="B6" t="s">
        <v>397</v>
      </c>
      <c r="C6" s="8">
        <v>8823</v>
      </c>
    </row>
    <row r="7" spans="1:8">
      <c r="B7" t="s">
        <v>398</v>
      </c>
      <c r="C7" s="8">
        <v>4239</v>
      </c>
      <c r="H7" s="8"/>
    </row>
    <row r="8" spans="1:8">
      <c r="B8" t="s">
        <v>238</v>
      </c>
      <c r="C8" s="8">
        <v>12273</v>
      </c>
      <c r="H8" s="8"/>
    </row>
    <row r="9" spans="1:8">
      <c r="B9" t="s">
        <v>9</v>
      </c>
      <c r="C9" s="8">
        <v>70041</v>
      </c>
      <c r="H9" s="8"/>
    </row>
    <row r="10" spans="1:8">
      <c r="B10" s="106" t="s">
        <v>370</v>
      </c>
      <c r="C10" s="118">
        <v>48096</v>
      </c>
    </row>
    <row r="11" spans="1:8">
      <c r="H11" s="8"/>
    </row>
    <row r="12" spans="1:8">
      <c r="H12" s="8"/>
    </row>
    <row r="13" spans="1:8">
      <c r="H13" s="8"/>
    </row>
    <row r="14" spans="1:8">
      <c r="C14" t="s">
        <v>9</v>
      </c>
    </row>
    <row r="15" spans="1:8">
      <c r="B15" t="str">
        <f t="shared" ref="B15:B22" si="0">B3</f>
        <v>Raised the skill level or employees</v>
      </c>
      <c r="C15" s="30">
        <v>0.40032435129740518</v>
      </c>
    </row>
    <row r="16" spans="1:8">
      <c r="B16" t="str">
        <f t="shared" si="0"/>
        <v>Improved existing products, processes or services</v>
      </c>
      <c r="C16" s="30">
        <v>0.30682385229540921</v>
      </c>
    </row>
    <row r="17" spans="2:3">
      <c r="B17" t="str">
        <f t="shared" si="0"/>
        <v>Changed materials, equipment or work practices</v>
      </c>
      <c r="C17" s="30">
        <v>0.22236776447105788</v>
      </c>
    </row>
    <row r="18" spans="2:3">
      <c r="B18" t="str">
        <f t="shared" si="0"/>
        <v>Introduced new products, processes or services</v>
      </c>
      <c r="C18" s="30">
        <v>0.18344560878243513</v>
      </c>
    </row>
    <row r="19" spans="2:3">
      <c r="B19" t="str">
        <f t="shared" si="0"/>
        <v>Increased the use of outsourced services</v>
      </c>
      <c r="C19" s="30">
        <v>8.8136227544910184E-2</v>
      </c>
    </row>
    <row r="20" spans="2:3">
      <c r="B20" t="str">
        <f t="shared" si="0"/>
        <v>None of the above</v>
      </c>
      <c r="C20" s="30">
        <v>0.25517714570858285</v>
      </c>
    </row>
    <row r="21" spans="2:3">
      <c r="C21" s="30"/>
    </row>
    <row r="22" spans="2:3">
      <c r="B22" t="str">
        <f t="shared" si="0"/>
        <v>Business count</v>
      </c>
      <c r="C22" s="30">
        <v>1</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BE727-2BAB-43CB-8B82-16D4945E7650}">
  <dimension ref="A1:D22"/>
  <sheetViews>
    <sheetView workbookViewId="0">
      <selection activeCell="A4" sqref="A4"/>
    </sheetView>
  </sheetViews>
  <sheetFormatPr defaultRowHeight="15"/>
  <cols>
    <col min="1" max="1" width="9.5703125" bestFit="1" customWidth="1"/>
    <col min="2" max="2" width="28.28515625" bestFit="1" customWidth="1"/>
  </cols>
  <sheetData>
    <row r="1" spans="1:3" ht="15.75">
      <c r="A1" s="63" t="s">
        <v>399</v>
      </c>
      <c r="B1" s="63" t="s">
        <v>400</v>
      </c>
    </row>
    <row r="4" spans="1:3">
      <c r="C4" t="s">
        <v>9</v>
      </c>
    </row>
    <row r="6" spans="1:3">
      <c r="B6" t="s">
        <v>364</v>
      </c>
      <c r="C6" t="s">
        <v>401</v>
      </c>
    </row>
    <row r="7" spans="1:3">
      <c r="B7" t="s">
        <v>402</v>
      </c>
      <c r="C7" s="8">
        <v>13776</v>
      </c>
    </row>
    <row r="8" spans="1:3">
      <c r="B8" t="s">
        <v>403</v>
      </c>
      <c r="C8" s="8">
        <v>12342</v>
      </c>
    </row>
    <row r="9" spans="1:3" ht="30">
      <c r="B9" s="65" t="s">
        <v>404</v>
      </c>
      <c r="C9" s="8">
        <v>10146</v>
      </c>
    </row>
    <row r="10" spans="1:3" ht="30">
      <c r="B10" s="65" t="s">
        <v>405</v>
      </c>
      <c r="C10" s="8">
        <v>9951</v>
      </c>
    </row>
    <row r="11" spans="1:3">
      <c r="B11" t="s">
        <v>406</v>
      </c>
      <c r="C11" s="8">
        <v>9876</v>
      </c>
    </row>
    <row r="12" spans="1:3" ht="30">
      <c r="B12" s="65" t="s">
        <v>407</v>
      </c>
      <c r="C12" s="8">
        <v>9480</v>
      </c>
    </row>
    <row r="13" spans="1:3">
      <c r="B13" t="s">
        <v>408</v>
      </c>
      <c r="C13" s="8">
        <v>7782</v>
      </c>
    </row>
    <row r="14" spans="1:3">
      <c r="B14" t="s">
        <v>409</v>
      </c>
      <c r="C14" s="8">
        <v>7227</v>
      </c>
    </row>
    <row r="15" spans="1:3">
      <c r="B15" t="s">
        <v>410</v>
      </c>
      <c r="C15" s="8">
        <v>6339</v>
      </c>
    </row>
    <row r="16" spans="1:3" ht="30">
      <c r="B16" s="65" t="s">
        <v>411</v>
      </c>
      <c r="C16" s="8">
        <v>3258</v>
      </c>
    </row>
    <row r="17" spans="2:4">
      <c r="B17" t="s">
        <v>412</v>
      </c>
      <c r="C17">
        <v>942</v>
      </c>
    </row>
    <row r="21" spans="2:4">
      <c r="D21" t="s">
        <v>158</v>
      </c>
    </row>
    <row r="22" spans="2:4">
      <c r="D22" t="s">
        <v>413</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BE344-AFDE-4916-A9D1-5E2B92A0E16A}">
  <dimension ref="A1:I33"/>
  <sheetViews>
    <sheetView workbookViewId="0">
      <selection activeCell="A4" sqref="A4"/>
    </sheetView>
  </sheetViews>
  <sheetFormatPr defaultRowHeight="15"/>
  <cols>
    <col min="1" max="1" width="9.5703125" bestFit="1" customWidth="1"/>
    <col min="2" max="2" width="46.140625" customWidth="1"/>
  </cols>
  <sheetData>
    <row r="1" spans="1:7" ht="15.75">
      <c r="A1" s="63" t="s">
        <v>414</v>
      </c>
      <c r="B1" s="63" t="s">
        <v>415</v>
      </c>
    </row>
    <row r="4" spans="1:7">
      <c r="C4" t="s">
        <v>192</v>
      </c>
      <c r="D4" t="s">
        <v>193</v>
      </c>
      <c r="E4" t="s">
        <v>194</v>
      </c>
      <c r="F4" t="s">
        <v>361</v>
      </c>
      <c r="G4" t="s">
        <v>416</v>
      </c>
    </row>
    <row r="5" spans="1:7">
      <c r="B5" t="s">
        <v>402</v>
      </c>
      <c r="C5" s="8">
        <v>9468</v>
      </c>
      <c r="D5" s="8">
        <v>2652</v>
      </c>
      <c r="E5">
        <v>885</v>
      </c>
      <c r="F5">
        <v>771</v>
      </c>
      <c r="G5" s="8">
        <v>13776</v>
      </c>
    </row>
    <row r="6" spans="1:7">
      <c r="B6" t="s">
        <v>403</v>
      </c>
      <c r="C6" s="8">
        <v>9585</v>
      </c>
      <c r="D6" s="8">
        <v>1998</v>
      </c>
      <c r="E6">
        <v>414</v>
      </c>
      <c r="F6">
        <v>342</v>
      </c>
      <c r="G6" s="8">
        <v>12342</v>
      </c>
    </row>
    <row r="7" spans="1:7">
      <c r="B7" t="s">
        <v>417</v>
      </c>
      <c r="C7" s="8">
        <v>7314</v>
      </c>
      <c r="D7" s="8">
        <v>1851</v>
      </c>
      <c r="E7">
        <v>537</v>
      </c>
      <c r="F7">
        <v>441</v>
      </c>
      <c r="G7" s="8">
        <v>10146</v>
      </c>
    </row>
    <row r="8" spans="1:7">
      <c r="B8" t="s">
        <v>418</v>
      </c>
      <c r="C8" s="8">
        <v>6927</v>
      </c>
      <c r="D8" s="8">
        <v>1905</v>
      </c>
      <c r="E8">
        <v>579</v>
      </c>
      <c r="F8">
        <v>543</v>
      </c>
      <c r="G8" s="8">
        <v>9951</v>
      </c>
    </row>
    <row r="9" spans="1:7">
      <c r="B9" t="s">
        <v>406</v>
      </c>
      <c r="C9" s="8">
        <v>6339</v>
      </c>
      <c r="D9" s="8">
        <v>2091</v>
      </c>
      <c r="E9">
        <v>795</v>
      </c>
      <c r="F9">
        <v>648</v>
      </c>
      <c r="G9" s="8">
        <v>9876</v>
      </c>
    </row>
    <row r="10" spans="1:7" ht="30">
      <c r="B10" s="65" t="s">
        <v>407</v>
      </c>
      <c r="D10" s="8">
        <v>1956</v>
      </c>
      <c r="E10">
        <v>699</v>
      </c>
      <c r="F10">
        <v>693</v>
      </c>
      <c r="G10" s="8">
        <v>9480</v>
      </c>
    </row>
    <row r="11" spans="1:7">
      <c r="B11" t="s">
        <v>408</v>
      </c>
      <c r="D11" s="8">
        <v>1410</v>
      </c>
      <c r="E11">
        <v>426</v>
      </c>
      <c r="F11">
        <v>366</v>
      </c>
      <c r="G11" s="8">
        <v>7782</v>
      </c>
    </row>
    <row r="12" spans="1:7">
      <c r="B12" t="s">
        <v>409</v>
      </c>
      <c r="D12" s="8">
        <v>1314</v>
      </c>
      <c r="E12">
        <v>420</v>
      </c>
      <c r="F12">
        <v>324</v>
      </c>
      <c r="G12" s="8">
        <v>7227</v>
      </c>
    </row>
    <row r="13" spans="1:7">
      <c r="B13" t="s">
        <v>410</v>
      </c>
      <c r="C13" s="8">
        <v>4404</v>
      </c>
      <c r="D13" s="8">
        <v>1251</v>
      </c>
      <c r="E13">
        <v>384</v>
      </c>
      <c r="F13">
        <v>297</v>
      </c>
      <c r="G13" s="8">
        <v>6339</v>
      </c>
    </row>
    <row r="14" spans="1:7">
      <c r="B14" t="s">
        <v>419</v>
      </c>
      <c r="C14" s="8">
        <v>2283</v>
      </c>
      <c r="D14">
        <v>714</v>
      </c>
      <c r="E14">
        <v>141</v>
      </c>
      <c r="F14">
        <v>117</v>
      </c>
      <c r="G14" s="8">
        <v>3258</v>
      </c>
    </row>
    <row r="15" spans="1:7">
      <c r="B15" t="s">
        <v>412</v>
      </c>
      <c r="C15">
        <v>774</v>
      </c>
      <c r="D15">
        <v>84</v>
      </c>
      <c r="E15">
        <v>45</v>
      </c>
      <c r="F15">
        <v>39</v>
      </c>
      <c r="G15">
        <v>942</v>
      </c>
    </row>
    <row r="16" spans="1:7">
      <c r="B16" s="106" t="s">
        <v>370</v>
      </c>
      <c r="C16" s="118">
        <v>35439</v>
      </c>
      <c r="D16" s="118">
        <v>8292</v>
      </c>
      <c r="E16" s="118">
        <v>2445</v>
      </c>
      <c r="F16" s="118">
        <v>1920</v>
      </c>
      <c r="G16" s="118">
        <v>48096</v>
      </c>
    </row>
    <row r="18" spans="1:9">
      <c r="C18" t="s">
        <v>192</v>
      </c>
      <c r="D18" t="s">
        <v>193</v>
      </c>
      <c r="E18" t="s">
        <v>194</v>
      </c>
      <c r="F18" t="s">
        <v>361</v>
      </c>
      <c r="G18" t="s">
        <v>25</v>
      </c>
    </row>
    <row r="19" spans="1:9">
      <c r="B19" t="s">
        <v>402</v>
      </c>
      <c r="C19" s="30">
        <v>0.26716329467535765</v>
      </c>
      <c r="D19" s="30">
        <v>0.31982633863965265</v>
      </c>
      <c r="E19" s="30">
        <v>0.3619631901840491</v>
      </c>
      <c r="F19" s="30">
        <v>0.40156249999999999</v>
      </c>
      <c r="G19" s="30">
        <v>0.28642714570858285</v>
      </c>
    </row>
    <row r="20" spans="1:9">
      <c r="B20" t="s">
        <v>403</v>
      </c>
      <c r="C20" s="30">
        <v>0.27046474223313299</v>
      </c>
      <c r="D20" s="30">
        <v>0.24095513748191028</v>
      </c>
      <c r="E20" s="30">
        <v>0.16932515337423312</v>
      </c>
      <c r="F20" s="30">
        <v>0.17812500000000001</v>
      </c>
      <c r="G20" s="30">
        <v>0.25661177644710581</v>
      </c>
    </row>
    <row r="21" spans="1:9">
      <c r="B21" t="s">
        <v>417</v>
      </c>
      <c r="C21" s="30">
        <v>0.20638279861169898</v>
      </c>
      <c r="D21" s="30">
        <v>0.22322720694645443</v>
      </c>
      <c r="E21" s="30">
        <v>0.21963190184049081</v>
      </c>
      <c r="F21" s="30">
        <v>0.22968749999999999</v>
      </c>
      <c r="G21" s="30">
        <v>0.21095309381237526</v>
      </c>
    </row>
    <row r="22" spans="1:9">
      <c r="B22" t="s">
        <v>418</v>
      </c>
      <c r="C22" s="30">
        <v>0.19546262592059596</v>
      </c>
      <c r="D22" s="30">
        <v>0.22973950795947901</v>
      </c>
      <c r="E22" s="30">
        <v>0.23680981595092024</v>
      </c>
      <c r="F22" s="30">
        <v>0.28281250000000002</v>
      </c>
      <c r="G22" s="30">
        <v>0.20689870259481039</v>
      </c>
    </row>
    <row r="23" spans="1:9">
      <c r="B23" t="s">
        <v>406</v>
      </c>
      <c r="C23" s="30">
        <v>0.17887073563023786</v>
      </c>
      <c r="D23" s="30">
        <v>0.25217076700434155</v>
      </c>
      <c r="E23" s="30">
        <v>0.32515337423312884</v>
      </c>
      <c r="F23" s="30">
        <v>0.33750000000000002</v>
      </c>
      <c r="G23" s="30">
        <v>0.20533932135728544</v>
      </c>
      <c r="I23" t="s">
        <v>158</v>
      </c>
    </row>
    <row r="24" spans="1:9">
      <c r="B24" t="s">
        <v>407</v>
      </c>
      <c r="C24" s="30">
        <v>0</v>
      </c>
      <c r="D24" s="30">
        <v>0.23589001447178004</v>
      </c>
      <c r="E24" s="30">
        <v>0.28588957055214725</v>
      </c>
      <c r="F24" s="30">
        <v>0.36093750000000002</v>
      </c>
      <c r="G24" s="30">
        <v>0.19710578842315368</v>
      </c>
      <c r="I24" t="s">
        <v>413</v>
      </c>
    </row>
    <row r="25" spans="1:9">
      <c r="B25" t="s">
        <v>408</v>
      </c>
      <c r="C25" s="30">
        <v>0</v>
      </c>
      <c r="D25" s="30">
        <v>0.17004341534008682</v>
      </c>
      <c r="E25" s="30">
        <v>0.17423312883435582</v>
      </c>
      <c r="F25" s="30">
        <v>0.19062499999999999</v>
      </c>
      <c r="G25" s="30">
        <v>0.16180139720558881</v>
      </c>
    </row>
    <row r="26" spans="1:9">
      <c r="B26" t="s">
        <v>409</v>
      </c>
      <c r="C26" s="30">
        <v>0</v>
      </c>
      <c r="D26" s="30">
        <v>0.15846599131693198</v>
      </c>
      <c r="E26" s="30">
        <v>0.17177914110429449</v>
      </c>
      <c r="F26" s="30">
        <v>0.16875000000000001</v>
      </c>
      <c r="G26" s="30">
        <v>0.1502619760479042</v>
      </c>
    </row>
    <row r="27" spans="1:9">
      <c r="B27" t="s">
        <v>410</v>
      </c>
      <c r="C27" s="30">
        <v>0.12426987217472277</v>
      </c>
      <c r="D27" s="30">
        <v>0.1508683068017366</v>
      </c>
      <c r="E27" s="30">
        <v>0.15705521472392639</v>
      </c>
      <c r="F27" s="30">
        <v>0.15468750000000001</v>
      </c>
      <c r="G27" s="30">
        <v>0.13179890219560877</v>
      </c>
    </row>
    <row r="28" spans="1:9">
      <c r="B28" t="s">
        <v>419</v>
      </c>
      <c r="C28" s="30">
        <v>6.4420553627359683E-2</v>
      </c>
      <c r="D28" s="30">
        <v>8.6107091172214184E-2</v>
      </c>
      <c r="E28" s="30">
        <v>5.7668711656441718E-2</v>
      </c>
      <c r="F28" s="30">
        <v>6.0937499999999999E-2</v>
      </c>
      <c r="G28" s="30">
        <v>6.7739520958083832E-2</v>
      </c>
    </row>
    <row r="29" spans="1:9">
      <c r="B29" t="s">
        <v>412</v>
      </c>
      <c r="C29" s="30">
        <v>2.1840345382206045E-2</v>
      </c>
      <c r="D29" s="30">
        <v>1.0130246020260492E-2</v>
      </c>
      <c r="E29" s="30">
        <v>1.8404907975460124E-2</v>
      </c>
      <c r="F29" s="30">
        <v>2.0312500000000001E-2</v>
      </c>
      <c r="G29" s="30">
        <v>1.9585828343313374E-2</v>
      </c>
    </row>
    <row r="30" spans="1:9">
      <c r="B30" s="106" t="s">
        <v>370</v>
      </c>
      <c r="C30" s="132">
        <v>1</v>
      </c>
      <c r="D30" s="132">
        <v>1</v>
      </c>
      <c r="E30" s="132">
        <v>1</v>
      </c>
      <c r="F30" s="132">
        <v>1</v>
      </c>
      <c r="G30" s="132">
        <v>1</v>
      </c>
    </row>
    <row r="32" spans="1:9">
      <c r="A32" t="s">
        <v>26</v>
      </c>
      <c r="B32" t="s">
        <v>196</v>
      </c>
    </row>
    <row r="33" spans="2:2">
      <c r="B33" s="64" t="s">
        <v>197</v>
      </c>
    </row>
  </sheetData>
  <hyperlinks>
    <hyperlink ref="B33" r:id="rId1" xr:uid="{BE24DD05-93CD-41E7-9BE6-D7CDFABFDFE9}"/>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A7AC6-7436-4B63-9923-AB3E2364F8BA}">
  <dimension ref="A1:L30"/>
  <sheetViews>
    <sheetView zoomScaleNormal="100" workbookViewId="0">
      <selection activeCell="A4" sqref="A4"/>
    </sheetView>
  </sheetViews>
  <sheetFormatPr defaultRowHeight="15"/>
  <cols>
    <col min="1" max="1" width="9.5703125" bestFit="1" customWidth="1"/>
    <col min="2" max="2" width="32.7109375" customWidth="1"/>
    <col min="3" max="3" width="11.28515625" customWidth="1"/>
    <col min="4" max="5" width="9.7109375" customWidth="1"/>
    <col min="6" max="6" width="5.7109375" bestFit="1" customWidth="1"/>
    <col min="7" max="7" width="9.85546875" bestFit="1" customWidth="1"/>
    <col min="8" max="8" width="11.5703125" customWidth="1"/>
    <col min="9" max="10" width="6.42578125" bestFit="1" customWidth="1"/>
  </cols>
  <sheetData>
    <row r="1" spans="1:10" ht="15.75">
      <c r="A1" s="63" t="s">
        <v>420</v>
      </c>
      <c r="B1" s="63" t="s">
        <v>421</v>
      </c>
    </row>
    <row r="4" spans="1:10" ht="60">
      <c r="C4" s="65" t="s">
        <v>422</v>
      </c>
      <c r="D4" s="65" t="s">
        <v>423</v>
      </c>
      <c r="E4" s="65" t="s">
        <v>424</v>
      </c>
      <c r="F4" s="65" t="s">
        <v>170</v>
      </c>
      <c r="G4" s="65" t="s">
        <v>425</v>
      </c>
      <c r="H4" s="65" t="s">
        <v>426</v>
      </c>
      <c r="I4" s="65"/>
    </row>
    <row r="5" spans="1:10">
      <c r="B5" t="s">
        <v>374</v>
      </c>
      <c r="C5" s="8">
        <v>10179</v>
      </c>
      <c r="D5" s="8">
        <v>15012</v>
      </c>
      <c r="E5" s="8">
        <v>11001</v>
      </c>
      <c r="F5" s="8">
        <v>1725</v>
      </c>
      <c r="G5" s="8">
        <v>1572</v>
      </c>
      <c r="H5">
        <v>0.92527952004363234</v>
      </c>
      <c r="I5" s="8"/>
      <c r="J5" s="8"/>
    </row>
    <row r="6" spans="1:10">
      <c r="B6" t="s">
        <v>375</v>
      </c>
      <c r="C6" s="8">
        <v>7176</v>
      </c>
      <c r="D6" s="8">
        <v>22605</v>
      </c>
      <c r="E6" s="8">
        <v>3243</v>
      </c>
      <c r="F6" s="8">
        <v>3795</v>
      </c>
      <c r="G6" s="8">
        <v>2640</v>
      </c>
      <c r="H6">
        <v>2.2127659574468086</v>
      </c>
      <c r="I6" s="8"/>
      <c r="J6" s="8"/>
    </row>
    <row r="7" spans="1:10">
      <c r="B7" t="s">
        <v>377</v>
      </c>
      <c r="C7" s="8">
        <v>4536</v>
      </c>
      <c r="D7" s="8">
        <v>21270</v>
      </c>
      <c r="E7" s="8">
        <v>3360</v>
      </c>
      <c r="F7" s="8">
        <v>4521</v>
      </c>
      <c r="G7" s="8">
        <v>5793</v>
      </c>
      <c r="H7">
        <v>1.35</v>
      </c>
      <c r="I7" s="8"/>
      <c r="J7" s="8"/>
    </row>
    <row r="8" spans="1:10">
      <c r="B8" t="s">
        <v>427</v>
      </c>
      <c r="C8" s="8">
        <v>3444</v>
      </c>
      <c r="D8" s="8">
        <v>20913</v>
      </c>
      <c r="E8" s="8">
        <v>4836</v>
      </c>
      <c r="F8" s="8">
        <v>3795</v>
      </c>
      <c r="G8" s="8">
        <v>6471</v>
      </c>
      <c r="H8">
        <v>0.71215880893300243</v>
      </c>
      <c r="I8" s="8"/>
      <c r="J8" s="8"/>
    </row>
    <row r="9" spans="1:10">
      <c r="B9" t="s">
        <v>379</v>
      </c>
      <c r="C9" s="8">
        <v>2625</v>
      </c>
      <c r="D9" s="8">
        <v>24030</v>
      </c>
      <c r="E9" s="8">
        <v>1947</v>
      </c>
      <c r="F9" s="8">
        <v>5952</v>
      </c>
      <c r="G9" s="8">
        <v>4932</v>
      </c>
      <c r="H9">
        <v>1.3482280431432974</v>
      </c>
      <c r="I9" s="8"/>
      <c r="J9" s="8"/>
    </row>
    <row r="10" spans="1:10">
      <c r="B10" t="s">
        <v>378</v>
      </c>
      <c r="C10" s="8">
        <v>3216</v>
      </c>
      <c r="D10" s="8">
        <v>15387</v>
      </c>
      <c r="E10" s="8">
        <v>1494</v>
      </c>
      <c r="F10" s="8">
        <v>7134</v>
      </c>
      <c r="G10" s="8">
        <v>12225</v>
      </c>
      <c r="H10">
        <v>2.1526104417670684</v>
      </c>
      <c r="I10" s="8"/>
      <c r="J10" s="8"/>
    </row>
    <row r="11" spans="1:10">
      <c r="B11" t="s">
        <v>380</v>
      </c>
      <c r="C11" s="8">
        <v>1680</v>
      </c>
      <c r="D11" s="8">
        <v>14835</v>
      </c>
      <c r="E11" s="8">
        <v>1167</v>
      </c>
      <c r="F11" s="8">
        <v>4248</v>
      </c>
      <c r="G11" s="8">
        <v>17556</v>
      </c>
      <c r="H11">
        <v>1.4395886889460154</v>
      </c>
      <c r="I11" s="8"/>
      <c r="J11" s="8"/>
    </row>
    <row r="12" spans="1:10">
      <c r="C12" s="8"/>
      <c r="D12" s="8"/>
      <c r="E12" s="8"/>
      <c r="F12" s="8"/>
      <c r="G12" s="8"/>
      <c r="I12" s="8"/>
    </row>
    <row r="13" spans="1:10">
      <c r="A13" t="s">
        <v>26</v>
      </c>
      <c r="B13" t="s">
        <v>196</v>
      </c>
    </row>
    <row r="14" spans="1:10">
      <c r="B14" s="64" t="s">
        <v>197</v>
      </c>
      <c r="C14" s="30"/>
      <c r="D14" s="30"/>
      <c r="E14" s="30"/>
      <c r="F14" s="30"/>
      <c r="G14" s="30"/>
      <c r="H14" s="30"/>
      <c r="I14" s="30"/>
    </row>
    <row r="15" spans="1:10">
      <c r="C15" s="30"/>
      <c r="D15" s="30"/>
      <c r="E15" s="30"/>
      <c r="F15" s="30"/>
      <c r="G15" s="30"/>
      <c r="H15" s="30"/>
      <c r="I15" s="30"/>
    </row>
    <row r="16" spans="1:10">
      <c r="C16" s="30"/>
      <c r="D16" s="30"/>
      <c r="E16" s="30"/>
      <c r="F16" s="30"/>
      <c r="G16" s="30"/>
      <c r="H16" s="30"/>
      <c r="I16" s="30"/>
    </row>
    <row r="17" spans="3:12">
      <c r="C17" s="30"/>
      <c r="D17" s="30"/>
      <c r="E17" s="30"/>
      <c r="F17" s="30"/>
      <c r="G17" s="30"/>
      <c r="H17" s="30"/>
      <c r="I17" s="30"/>
    </row>
    <row r="18" spans="3:12">
      <c r="C18" s="30"/>
      <c r="D18" s="30"/>
      <c r="E18" s="30"/>
      <c r="F18" s="30"/>
      <c r="G18" s="30"/>
      <c r="H18" s="30"/>
      <c r="I18" s="30"/>
    </row>
    <row r="19" spans="3:12">
      <c r="C19" s="30"/>
      <c r="D19" s="30"/>
      <c r="E19" s="30"/>
      <c r="F19" s="30"/>
      <c r="G19" s="30"/>
      <c r="H19" s="30"/>
      <c r="I19" s="30"/>
    </row>
    <row r="20" spans="3:12">
      <c r="C20" s="30"/>
      <c r="D20" s="30"/>
      <c r="E20" s="30"/>
      <c r="F20" s="30"/>
      <c r="G20" s="30"/>
      <c r="H20" s="30"/>
      <c r="I20" s="30"/>
    </row>
    <row r="21" spans="3:12">
      <c r="C21" s="8"/>
      <c r="D21" s="8"/>
      <c r="E21" s="8"/>
      <c r="F21" s="8"/>
      <c r="G21" s="8"/>
      <c r="I21" s="8"/>
    </row>
    <row r="23" spans="3:12">
      <c r="K23" t="s">
        <v>28</v>
      </c>
      <c r="L23" t="s">
        <v>171</v>
      </c>
    </row>
    <row r="24" spans="3:12">
      <c r="C24" s="30"/>
      <c r="D24" s="30"/>
      <c r="E24" s="62"/>
      <c r="F24" s="30"/>
      <c r="G24" s="30"/>
      <c r="H24" s="30"/>
      <c r="K24" t="s">
        <v>31</v>
      </c>
      <c r="L24" t="s">
        <v>428</v>
      </c>
    </row>
    <row r="25" spans="3:12">
      <c r="C25" s="30"/>
      <c r="D25" s="30"/>
      <c r="E25" s="62"/>
      <c r="F25" s="30"/>
      <c r="G25" s="30"/>
      <c r="H25" s="30"/>
      <c r="L25" t="s">
        <v>429</v>
      </c>
    </row>
    <row r="26" spans="3:12">
      <c r="C26" s="30"/>
      <c r="D26" s="30"/>
      <c r="E26" s="62"/>
      <c r="F26" s="30"/>
      <c r="G26" s="30"/>
      <c r="H26" s="30"/>
    </row>
    <row r="27" spans="3:12">
      <c r="C27" s="30"/>
      <c r="D27" s="30"/>
      <c r="E27" s="62"/>
      <c r="F27" s="30"/>
      <c r="G27" s="30"/>
      <c r="H27" s="30"/>
    </row>
    <row r="28" spans="3:12">
      <c r="D28" s="30"/>
      <c r="E28" s="62"/>
      <c r="F28" s="30"/>
      <c r="G28" s="30"/>
      <c r="H28" s="30"/>
    </row>
    <row r="29" spans="3:12">
      <c r="D29" s="30"/>
      <c r="E29" s="62"/>
      <c r="F29" s="30"/>
      <c r="G29" s="30"/>
      <c r="H29" s="30"/>
    </row>
    <row r="30" spans="3:12">
      <c r="D30" s="30"/>
      <c r="E30" s="62"/>
      <c r="F30" s="30"/>
      <c r="G30" s="30"/>
      <c r="H30" s="30"/>
    </row>
  </sheetData>
  <hyperlinks>
    <hyperlink ref="B14" r:id="rId1" xr:uid="{38F2B2BC-DDD4-497C-A219-9C10B81B858C}"/>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652C5-32B3-4F7E-96DD-07993797D827}">
  <dimension ref="A1:L30"/>
  <sheetViews>
    <sheetView zoomScaleNormal="100" workbookViewId="0">
      <selection activeCell="A4" sqref="A4"/>
    </sheetView>
  </sheetViews>
  <sheetFormatPr defaultRowHeight="15"/>
  <cols>
    <col min="1" max="1" width="9.5703125" bestFit="1" customWidth="1"/>
    <col min="2" max="2" width="33.5703125" bestFit="1" customWidth="1"/>
    <col min="3" max="3" width="16.5703125" customWidth="1"/>
  </cols>
  <sheetData>
    <row r="1" spans="1:9" ht="15.75">
      <c r="A1" s="63" t="s">
        <v>430</v>
      </c>
      <c r="B1" s="63" t="s">
        <v>431</v>
      </c>
      <c r="C1" s="1"/>
    </row>
    <row r="2" spans="1:9">
      <c r="C2" s="106" t="s">
        <v>432</v>
      </c>
    </row>
    <row r="6" spans="1:9">
      <c r="D6" t="s">
        <v>422</v>
      </c>
      <c r="E6" t="s">
        <v>423</v>
      </c>
      <c r="F6" t="s">
        <v>424</v>
      </c>
      <c r="G6" t="s">
        <v>425</v>
      </c>
      <c r="H6" t="s">
        <v>433</v>
      </c>
    </row>
    <row r="7" spans="1:9">
      <c r="B7" s="253" t="s">
        <v>434</v>
      </c>
      <c r="C7" t="s">
        <v>435</v>
      </c>
      <c r="D7" s="8">
        <v>7359</v>
      </c>
      <c r="E7" s="8">
        <v>10737</v>
      </c>
      <c r="F7" s="8">
        <v>7818</v>
      </c>
      <c r="G7" s="8">
        <v>1386</v>
      </c>
      <c r="H7">
        <f t="shared" ref="H7:H26" si="0">D7/F7</f>
        <v>0.94128933231005374</v>
      </c>
    </row>
    <row r="8" spans="1:9">
      <c r="B8" s="253"/>
      <c r="C8" t="s">
        <v>436</v>
      </c>
      <c r="D8" s="8">
        <v>1926</v>
      </c>
      <c r="E8" s="8">
        <v>2799</v>
      </c>
      <c r="F8" s="8">
        <v>1983</v>
      </c>
      <c r="G8">
        <v>147</v>
      </c>
      <c r="H8">
        <f t="shared" si="0"/>
        <v>0.97125567322239037</v>
      </c>
    </row>
    <row r="9" spans="1:9">
      <c r="B9" s="253"/>
      <c r="C9" t="s">
        <v>437</v>
      </c>
      <c r="D9">
        <v>555</v>
      </c>
      <c r="E9">
        <v>771</v>
      </c>
      <c r="F9">
        <v>621</v>
      </c>
      <c r="G9">
        <v>30</v>
      </c>
      <c r="H9">
        <f t="shared" si="0"/>
        <v>0.893719806763285</v>
      </c>
    </row>
    <row r="10" spans="1:9">
      <c r="B10" s="253"/>
      <c r="C10" t="s">
        <v>8</v>
      </c>
      <c r="D10">
        <v>336</v>
      </c>
      <c r="E10">
        <v>705</v>
      </c>
      <c r="F10">
        <v>579</v>
      </c>
      <c r="G10">
        <v>6</v>
      </c>
      <c r="H10">
        <f t="shared" si="0"/>
        <v>0.5803108808290155</v>
      </c>
      <c r="I10" s="8"/>
    </row>
    <row r="11" spans="1:9">
      <c r="B11" s="253"/>
      <c r="C11" t="s">
        <v>227</v>
      </c>
      <c r="D11" s="8">
        <v>10179</v>
      </c>
      <c r="E11" s="8">
        <v>15012</v>
      </c>
      <c r="F11" s="8">
        <v>11001</v>
      </c>
      <c r="G11" s="8">
        <v>1572</v>
      </c>
      <c r="H11">
        <f t="shared" si="0"/>
        <v>0.92527952004363234</v>
      </c>
    </row>
    <row r="12" spans="1:9">
      <c r="B12" s="253" t="s">
        <v>438</v>
      </c>
      <c r="C12" t="s">
        <v>435</v>
      </c>
      <c r="D12" s="8">
        <v>5133</v>
      </c>
      <c r="E12" s="8">
        <v>15987</v>
      </c>
      <c r="F12" s="8">
        <v>2325</v>
      </c>
      <c r="G12" s="8">
        <v>2202</v>
      </c>
      <c r="H12">
        <f t="shared" si="0"/>
        <v>2.2077419354838708</v>
      </c>
    </row>
    <row r="13" spans="1:9">
      <c r="B13" s="253"/>
      <c r="C13" t="s">
        <v>436</v>
      </c>
      <c r="D13" s="8">
        <v>1344</v>
      </c>
      <c r="E13" s="8">
        <v>4194</v>
      </c>
      <c r="F13">
        <v>621</v>
      </c>
      <c r="G13">
        <v>357</v>
      </c>
      <c r="H13">
        <f t="shared" si="0"/>
        <v>2.1642512077294684</v>
      </c>
    </row>
    <row r="14" spans="1:9">
      <c r="B14" s="253"/>
      <c r="C14" t="s">
        <v>437</v>
      </c>
      <c r="D14">
        <v>396</v>
      </c>
      <c r="E14" s="8">
        <v>1296</v>
      </c>
      <c r="F14">
        <v>153</v>
      </c>
      <c r="G14">
        <v>60</v>
      </c>
      <c r="H14">
        <f t="shared" si="0"/>
        <v>2.5882352941176472</v>
      </c>
      <c r="I14" s="8"/>
    </row>
    <row r="15" spans="1:9">
      <c r="B15" s="253"/>
      <c r="C15" t="s">
        <v>8</v>
      </c>
      <c r="D15">
        <v>300</v>
      </c>
      <c r="E15" s="8">
        <v>1128</v>
      </c>
      <c r="F15">
        <v>144</v>
      </c>
      <c r="G15">
        <v>18</v>
      </c>
      <c r="H15">
        <f t="shared" si="0"/>
        <v>2.0833333333333335</v>
      </c>
      <c r="I15" s="8"/>
    </row>
    <row r="16" spans="1:9">
      <c r="B16" s="253"/>
      <c r="C16" t="s">
        <v>227</v>
      </c>
      <c r="D16" s="8">
        <v>7176</v>
      </c>
      <c r="E16" s="8">
        <v>22605</v>
      </c>
      <c r="F16" s="8">
        <v>3243</v>
      </c>
      <c r="G16" s="8">
        <v>2640</v>
      </c>
      <c r="H16">
        <f t="shared" si="0"/>
        <v>2.2127659574468086</v>
      </c>
    </row>
    <row r="17" spans="1:12">
      <c r="B17" s="253" t="s">
        <v>439</v>
      </c>
      <c r="C17" t="s">
        <v>435</v>
      </c>
      <c r="D17" s="8">
        <v>3396</v>
      </c>
      <c r="E17" s="8">
        <v>14799</v>
      </c>
      <c r="F17" s="8">
        <v>2469</v>
      </c>
      <c r="G17" s="8">
        <v>4533</v>
      </c>
      <c r="H17">
        <f t="shared" si="0"/>
        <v>1.3754556500607533</v>
      </c>
    </row>
    <row r="18" spans="1:12">
      <c r="B18" s="253"/>
      <c r="C18" t="s">
        <v>436</v>
      </c>
      <c r="D18">
        <v>786</v>
      </c>
      <c r="E18" s="8">
        <v>4179</v>
      </c>
      <c r="F18">
        <v>564</v>
      </c>
      <c r="G18">
        <v>867</v>
      </c>
      <c r="H18">
        <f t="shared" si="0"/>
        <v>1.3936170212765957</v>
      </c>
    </row>
    <row r="19" spans="1:12">
      <c r="B19" s="253"/>
      <c r="C19" t="s">
        <v>437</v>
      </c>
      <c r="D19">
        <v>231</v>
      </c>
      <c r="E19" s="8">
        <v>1221</v>
      </c>
      <c r="F19">
        <v>165</v>
      </c>
      <c r="G19">
        <v>222</v>
      </c>
      <c r="H19">
        <f t="shared" si="0"/>
        <v>1.4</v>
      </c>
      <c r="I19" s="8"/>
    </row>
    <row r="20" spans="1:12">
      <c r="B20" s="253"/>
      <c r="C20" t="s">
        <v>8</v>
      </c>
      <c r="D20">
        <v>123</v>
      </c>
      <c r="E20" s="8">
        <v>1068</v>
      </c>
      <c r="F20">
        <v>159</v>
      </c>
      <c r="G20">
        <v>171</v>
      </c>
      <c r="H20">
        <f t="shared" si="0"/>
        <v>0.77358490566037741</v>
      </c>
      <c r="I20" s="8"/>
    </row>
    <row r="21" spans="1:12">
      <c r="B21" s="253"/>
      <c r="C21" t="s">
        <v>227</v>
      </c>
      <c r="D21" s="8">
        <v>4536</v>
      </c>
      <c r="E21" s="8">
        <v>21270</v>
      </c>
      <c r="F21" s="8">
        <v>3360</v>
      </c>
      <c r="G21" s="8">
        <v>5793</v>
      </c>
      <c r="H21">
        <f t="shared" si="0"/>
        <v>1.35</v>
      </c>
    </row>
    <row r="22" spans="1:12">
      <c r="B22" s="253" t="s">
        <v>440</v>
      </c>
      <c r="C22" t="s">
        <v>435</v>
      </c>
      <c r="D22" s="8">
        <v>2328</v>
      </c>
      <c r="E22" s="8">
        <v>10644</v>
      </c>
      <c r="F22" s="8">
        <v>1020</v>
      </c>
      <c r="G22" s="8">
        <v>9360</v>
      </c>
      <c r="H22">
        <f t="shared" si="0"/>
        <v>2.2823529411764705</v>
      </c>
    </row>
    <row r="23" spans="1:12">
      <c r="B23" s="253"/>
      <c r="C23" t="s">
        <v>436</v>
      </c>
      <c r="D23">
        <v>567</v>
      </c>
      <c r="E23" s="8">
        <v>3003</v>
      </c>
      <c r="F23">
        <v>306</v>
      </c>
      <c r="G23" s="8">
        <v>2007</v>
      </c>
      <c r="H23">
        <f t="shared" si="0"/>
        <v>1.8529411764705883</v>
      </c>
    </row>
    <row r="24" spans="1:12">
      <c r="B24" s="253"/>
      <c r="C24" t="s">
        <v>437</v>
      </c>
      <c r="D24">
        <v>162</v>
      </c>
      <c r="E24">
        <v>897</v>
      </c>
      <c r="F24">
        <v>90</v>
      </c>
      <c r="G24">
        <v>534</v>
      </c>
      <c r="H24">
        <f t="shared" si="0"/>
        <v>1.8</v>
      </c>
      <c r="I24" s="8"/>
    </row>
    <row r="25" spans="1:12">
      <c r="B25" s="253"/>
      <c r="C25" t="s">
        <v>8</v>
      </c>
      <c r="D25">
        <v>159</v>
      </c>
      <c r="E25">
        <v>843</v>
      </c>
      <c r="F25">
        <v>78</v>
      </c>
      <c r="G25">
        <v>327</v>
      </c>
      <c r="H25">
        <f t="shared" si="0"/>
        <v>2.0384615384615383</v>
      </c>
      <c r="I25" s="8"/>
    </row>
    <row r="26" spans="1:12">
      <c r="B26" s="253"/>
      <c r="C26" t="s">
        <v>227</v>
      </c>
      <c r="D26" s="8">
        <v>3216</v>
      </c>
      <c r="E26" s="8">
        <v>15387</v>
      </c>
      <c r="F26" s="8">
        <v>1494</v>
      </c>
      <c r="G26" s="8">
        <v>12225</v>
      </c>
      <c r="H26">
        <f t="shared" si="0"/>
        <v>2.1526104417670684</v>
      </c>
      <c r="I26" s="8"/>
    </row>
    <row r="28" spans="1:12">
      <c r="A28" t="s">
        <v>26</v>
      </c>
      <c r="B28" t="s">
        <v>196</v>
      </c>
      <c r="K28" t="s">
        <v>28</v>
      </c>
      <c r="L28" t="s">
        <v>171</v>
      </c>
    </row>
    <row r="29" spans="1:12">
      <c r="B29" s="64" t="s">
        <v>197</v>
      </c>
      <c r="I29" s="8"/>
      <c r="K29" t="s">
        <v>31</v>
      </c>
      <c r="L29" t="s">
        <v>428</v>
      </c>
    </row>
    <row r="30" spans="1:12">
      <c r="L30" t="s">
        <v>429</v>
      </c>
    </row>
  </sheetData>
  <mergeCells count="4">
    <mergeCell ref="B7:B11"/>
    <mergeCell ref="B12:B16"/>
    <mergeCell ref="B17:B21"/>
    <mergeCell ref="B22:B26"/>
  </mergeCells>
  <hyperlinks>
    <hyperlink ref="B29" r:id="rId1" xr:uid="{E2B1C26F-5EB7-4E13-8ED2-43201CD30407}"/>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AF02-89F1-4BA7-BCCF-BFAA5B7A7017}">
  <dimension ref="A1:M24"/>
  <sheetViews>
    <sheetView workbookViewId="0">
      <selection activeCell="A4" sqref="A4"/>
    </sheetView>
  </sheetViews>
  <sheetFormatPr defaultRowHeight="15"/>
  <cols>
    <col min="1" max="1" width="9.5703125" bestFit="1" customWidth="1"/>
    <col min="2" max="2" width="40.7109375" customWidth="1"/>
  </cols>
  <sheetData>
    <row r="1" spans="1:13" ht="15.75">
      <c r="A1" s="63" t="s">
        <v>441</v>
      </c>
      <c r="B1" s="63" t="s">
        <v>442</v>
      </c>
    </row>
    <row r="3" spans="1:13">
      <c r="C3" t="s">
        <v>192</v>
      </c>
      <c r="D3" t="s">
        <v>193</v>
      </c>
      <c r="E3" t="s">
        <v>194</v>
      </c>
      <c r="F3" t="s">
        <v>361</v>
      </c>
      <c r="G3" t="s">
        <v>9</v>
      </c>
    </row>
    <row r="4" spans="1:13" ht="30">
      <c r="B4" s="65" t="s">
        <v>443</v>
      </c>
      <c r="C4" s="8">
        <v>4266</v>
      </c>
      <c r="D4" s="8">
        <v>1098</v>
      </c>
      <c r="E4">
        <v>339</v>
      </c>
      <c r="F4">
        <v>279</v>
      </c>
      <c r="G4" s="8">
        <v>5982</v>
      </c>
    </row>
    <row r="5" spans="1:13">
      <c r="B5" t="s">
        <v>444</v>
      </c>
      <c r="C5" s="8">
        <v>4188</v>
      </c>
      <c r="D5" s="8">
        <v>1158</v>
      </c>
      <c r="E5">
        <v>342</v>
      </c>
      <c r="F5">
        <v>288</v>
      </c>
      <c r="G5" s="8">
        <v>5976</v>
      </c>
    </row>
    <row r="6" spans="1:13">
      <c r="B6" t="s">
        <v>445</v>
      </c>
      <c r="C6" s="8">
        <v>3600</v>
      </c>
      <c r="D6">
        <v>684</v>
      </c>
      <c r="E6">
        <v>279</v>
      </c>
      <c r="F6">
        <v>228</v>
      </c>
      <c r="G6" s="8">
        <v>4794</v>
      </c>
    </row>
    <row r="7" spans="1:13">
      <c r="B7" t="s">
        <v>446</v>
      </c>
      <c r="C7" s="8">
        <v>2955</v>
      </c>
      <c r="D7">
        <v>837</v>
      </c>
      <c r="E7">
        <v>270</v>
      </c>
      <c r="F7">
        <v>219</v>
      </c>
      <c r="G7" s="8">
        <v>4284</v>
      </c>
      <c r="M7" s="8"/>
    </row>
    <row r="8" spans="1:13" ht="30">
      <c r="B8" s="65" t="s">
        <v>447</v>
      </c>
      <c r="C8" s="8">
        <v>2229</v>
      </c>
      <c r="D8">
        <v>642</v>
      </c>
      <c r="E8">
        <v>198</v>
      </c>
      <c r="F8">
        <v>174</v>
      </c>
      <c r="G8" s="8">
        <v>3243</v>
      </c>
      <c r="M8" s="8"/>
    </row>
    <row r="9" spans="1:13">
      <c r="B9" t="s">
        <v>448</v>
      </c>
      <c r="C9" s="8">
        <v>1218</v>
      </c>
      <c r="D9">
        <v>405</v>
      </c>
      <c r="E9">
        <v>132</v>
      </c>
      <c r="F9">
        <v>129</v>
      </c>
      <c r="G9" s="8">
        <v>1884</v>
      </c>
      <c r="M9" s="8"/>
    </row>
    <row r="10" spans="1:13">
      <c r="B10" t="s">
        <v>238</v>
      </c>
      <c r="C10" s="8">
        <v>19476</v>
      </c>
      <c r="D10" s="8">
        <v>4653</v>
      </c>
      <c r="E10" s="8">
        <v>1293</v>
      </c>
      <c r="F10" s="8">
        <v>1050</v>
      </c>
      <c r="G10" s="8">
        <v>26472</v>
      </c>
      <c r="M10" s="8"/>
    </row>
    <row r="11" spans="1:13">
      <c r="B11" t="s">
        <v>9</v>
      </c>
      <c r="C11" s="8">
        <v>37932</v>
      </c>
      <c r="D11" s="8">
        <v>9477</v>
      </c>
      <c r="E11" s="8">
        <v>2853</v>
      </c>
      <c r="F11" s="8">
        <v>2367</v>
      </c>
      <c r="G11" s="8">
        <v>52635</v>
      </c>
      <c r="M11" s="8"/>
    </row>
    <row r="12" spans="1:13">
      <c r="B12" s="106" t="s">
        <v>370</v>
      </c>
      <c r="C12" s="118">
        <v>35439</v>
      </c>
      <c r="D12" s="118">
        <v>8292</v>
      </c>
      <c r="E12" s="118">
        <v>2445</v>
      </c>
      <c r="F12" s="118">
        <v>1920</v>
      </c>
      <c r="G12" s="118">
        <v>48096</v>
      </c>
      <c r="M12" s="8"/>
    </row>
    <row r="13" spans="1:13">
      <c r="M13" s="8"/>
    </row>
    <row r="14" spans="1:13">
      <c r="C14" t="s">
        <v>192</v>
      </c>
      <c r="D14" t="s">
        <v>193</v>
      </c>
      <c r="E14" t="s">
        <v>194</v>
      </c>
      <c r="F14" t="s">
        <v>361</v>
      </c>
      <c r="G14" t="s">
        <v>9</v>
      </c>
    </row>
    <row r="15" spans="1:13" ht="30">
      <c r="B15" s="65" t="s">
        <v>443</v>
      </c>
      <c r="C15" s="30">
        <v>0.1203758571065775</v>
      </c>
      <c r="D15" s="30">
        <v>0.13241678726483358</v>
      </c>
      <c r="E15" s="30">
        <v>0.13865030674846626</v>
      </c>
      <c r="F15" s="30">
        <v>0.14531250000000001</v>
      </c>
      <c r="G15" s="30">
        <v>0.12437624750499002</v>
      </c>
      <c r="M15" s="8"/>
    </row>
    <row r="16" spans="1:13" ht="30">
      <c r="B16" s="65" t="s">
        <v>449</v>
      </c>
      <c r="C16" s="30">
        <v>0.11817489206806062</v>
      </c>
      <c r="D16" s="30">
        <v>0.13965267727930536</v>
      </c>
      <c r="E16" s="30">
        <v>0.13987730061349693</v>
      </c>
      <c r="F16" s="30">
        <v>0.15</v>
      </c>
      <c r="G16" s="30">
        <v>0.12425149700598802</v>
      </c>
    </row>
    <row r="17" spans="1:11" ht="30">
      <c r="B17" s="65" t="s">
        <v>450</v>
      </c>
      <c r="C17" s="30">
        <v>0.10158300177770253</v>
      </c>
      <c r="D17" s="30">
        <v>8.2489146164978294E-2</v>
      </c>
      <c r="E17" s="30">
        <v>0.11411042944785275</v>
      </c>
      <c r="F17" s="30">
        <v>0.11874999999999999</v>
      </c>
      <c r="G17" s="30">
        <v>9.9675648702594807E-2</v>
      </c>
    </row>
    <row r="18" spans="1:11">
      <c r="B18" t="s">
        <v>446</v>
      </c>
      <c r="C18" s="30">
        <v>8.3382713959197496E-2</v>
      </c>
      <c r="D18" s="30">
        <v>0.10094066570188133</v>
      </c>
      <c r="E18" s="30">
        <v>0.11042944785276074</v>
      </c>
      <c r="F18" s="30">
        <v>0.1140625</v>
      </c>
      <c r="G18" s="30">
        <v>8.9071856287425144E-2</v>
      </c>
    </row>
    <row r="19" spans="1:11" ht="30">
      <c r="B19" s="65" t="s">
        <v>447</v>
      </c>
      <c r="C19" s="30">
        <v>6.2896808600694146E-2</v>
      </c>
      <c r="D19" s="30">
        <v>7.7424023154848046E-2</v>
      </c>
      <c r="E19" s="30">
        <v>8.0981595092024544E-2</v>
      </c>
      <c r="F19" s="30">
        <v>9.0624999999999997E-2</v>
      </c>
      <c r="G19" s="30">
        <v>6.7427644710578841E-2</v>
      </c>
    </row>
    <row r="20" spans="1:11" ht="45">
      <c r="B20" s="65" t="s">
        <v>451</v>
      </c>
      <c r="C20" s="30">
        <v>3.4368915601456024E-2</v>
      </c>
      <c r="D20" s="30">
        <v>4.8842257597684513E-2</v>
      </c>
      <c r="E20" s="30">
        <v>5.3987730061349694E-2</v>
      </c>
      <c r="F20" s="30">
        <v>6.7187499999999997E-2</v>
      </c>
      <c r="G20" s="30">
        <v>3.9171656686626748E-2</v>
      </c>
    </row>
    <row r="21" spans="1:11">
      <c r="B21" t="s">
        <v>238</v>
      </c>
      <c r="C21" s="30">
        <v>0.54956403961737066</v>
      </c>
      <c r="D21" s="30">
        <v>0.56114327062228653</v>
      </c>
      <c r="E21" s="30">
        <v>0.5288343558282208</v>
      </c>
      <c r="F21" s="30">
        <v>0.546875</v>
      </c>
      <c r="G21" s="30">
        <v>0.55039920159680644</v>
      </c>
    </row>
    <row r="22" spans="1:11">
      <c r="C22" s="30"/>
      <c r="D22" s="30"/>
      <c r="E22" s="30"/>
      <c r="F22" s="30"/>
      <c r="G22" s="30"/>
    </row>
    <row r="23" spans="1:11">
      <c r="A23" t="s">
        <v>26</v>
      </c>
      <c r="B23" t="s">
        <v>196</v>
      </c>
      <c r="C23" s="30"/>
      <c r="D23" s="30"/>
      <c r="E23" s="30"/>
      <c r="F23" s="30"/>
      <c r="G23" s="30"/>
      <c r="J23" t="s">
        <v>28</v>
      </c>
      <c r="K23" t="s">
        <v>171</v>
      </c>
    </row>
    <row r="24" spans="1:11">
      <c r="B24" s="64" t="s">
        <v>197</v>
      </c>
      <c r="J24" t="s">
        <v>51</v>
      </c>
      <c r="K24" t="s">
        <v>452</v>
      </c>
    </row>
  </sheetData>
  <hyperlinks>
    <hyperlink ref="B24" r:id="rId1" xr:uid="{A6B25D28-4E5B-497C-A39D-3A89EC0F824B}"/>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89808-B1B4-4A6D-BDA5-638949D08D6B}">
  <dimension ref="A1:L29"/>
  <sheetViews>
    <sheetView workbookViewId="0">
      <selection activeCell="A4" sqref="A4"/>
    </sheetView>
  </sheetViews>
  <sheetFormatPr defaultRowHeight="15"/>
  <cols>
    <col min="1" max="1" width="9.5703125" bestFit="1" customWidth="1"/>
    <col min="4" max="4" width="11.28515625" bestFit="1" customWidth="1"/>
    <col min="5" max="6" width="9.28515625" customWidth="1"/>
    <col min="7" max="7" width="5.7109375" bestFit="1" customWidth="1"/>
    <col min="8" max="8" width="9.85546875" bestFit="1" customWidth="1"/>
    <col min="9" max="9" width="11.28515625" customWidth="1"/>
  </cols>
  <sheetData>
    <row r="1" spans="1:10" ht="15.75">
      <c r="A1" s="63" t="s">
        <v>453</v>
      </c>
      <c r="B1" s="63" t="s">
        <v>454</v>
      </c>
    </row>
    <row r="4" spans="1:10" ht="75">
      <c r="D4" s="65" t="s">
        <v>455</v>
      </c>
      <c r="E4" s="65" t="s">
        <v>423</v>
      </c>
      <c r="F4" s="65" t="s">
        <v>424</v>
      </c>
      <c r="G4" s="65" t="s">
        <v>368</v>
      </c>
      <c r="H4" s="65" t="s">
        <v>425</v>
      </c>
      <c r="I4" s="65" t="s">
        <v>456</v>
      </c>
    </row>
    <row r="5" spans="1:10">
      <c r="B5" s="254" t="s">
        <v>457</v>
      </c>
      <c r="C5" t="s">
        <v>435</v>
      </c>
      <c r="D5">
        <v>594</v>
      </c>
      <c r="E5" s="8">
        <v>6807</v>
      </c>
      <c r="F5">
        <v>342</v>
      </c>
      <c r="G5" s="8">
        <v>2637</v>
      </c>
      <c r="H5" s="8">
        <v>18270</v>
      </c>
      <c r="I5">
        <f t="shared" ref="I5:I14" si="0">D5/F5</f>
        <v>1.736842105263158</v>
      </c>
    </row>
    <row r="6" spans="1:10">
      <c r="B6" s="254"/>
      <c r="C6" t="s">
        <v>436</v>
      </c>
      <c r="D6">
        <v>108</v>
      </c>
      <c r="E6" s="8">
        <v>2235</v>
      </c>
      <c r="F6">
        <v>126</v>
      </c>
      <c r="G6">
        <v>390</v>
      </c>
      <c r="H6" s="8">
        <v>4236</v>
      </c>
      <c r="I6">
        <f t="shared" si="0"/>
        <v>0.8571428571428571</v>
      </c>
    </row>
    <row r="7" spans="1:10">
      <c r="B7" s="254"/>
      <c r="C7" t="s">
        <v>437</v>
      </c>
      <c r="D7">
        <v>57</v>
      </c>
      <c r="E7">
        <v>678</v>
      </c>
      <c r="F7">
        <v>63</v>
      </c>
      <c r="G7">
        <v>111</v>
      </c>
      <c r="H7" s="8">
        <v>1122</v>
      </c>
      <c r="I7">
        <f t="shared" si="0"/>
        <v>0.90476190476190477</v>
      </c>
    </row>
    <row r="8" spans="1:10">
      <c r="B8" s="254"/>
      <c r="C8" t="s">
        <v>458</v>
      </c>
      <c r="D8">
        <v>42</v>
      </c>
      <c r="E8">
        <v>627</v>
      </c>
      <c r="F8">
        <v>57</v>
      </c>
      <c r="G8">
        <v>102</v>
      </c>
      <c r="H8">
        <v>861</v>
      </c>
      <c r="I8">
        <f t="shared" si="0"/>
        <v>0.73684210526315785</v>
      </c>
    </row>
    <row r="9" spans="1:10">
      <c r="B9" s="254"/>
      <c r="C9" t="s">
        <v>227</v>
      </c>
      <c r="D9">
        <v>801</v>
      </c>
      <c r="E9" s="8">
        <v>10347</v>
      </c>
      <c r="F9">
        <v>585</v>
      </c>
      <c r="G9" s="8">
        <v>3240</v>
      </c>
      <c r="H9" s="8">
        <v>24489</v>
      </c>
      <c r="I9">
        <f t="shared" si="0"/>
        <v>1.3692307692307693</v>
      </c>
    </row>
    <row r="10" spans="1:10">
      <c r="B10" s="254" t="s">
        <v>459</v>
      </c>
      <c r="C10" t="s">
        <v>435</v>
      </c>
      <c r="D10" s="8">
        <v>2379</v>
      </c>
      <c r="E10" s="8">
        <v>12894</v>
      </c>
      <c r="F10" s="8">
        <v>1107</v>
      </c>
      <c r="G10" s="8">
        <v>3849</v>
      </c>
      <c r="H10" s="8">
        <v>8421</v>
      </c>
      <c r="I10">
        <f t="shared" si="0"/>
        <v>2.1490514905149052</v>
      </c>
    </row>
    <row r="11" spans="1:10">
      <c r="B11" s="254"/>
      <c r="C11" t="s">
        <v>436</v>
      </c>
      <c r="D11">
        <v>423</v>
      </c>
      <c r="E11" s="8">
        <v>4122</v>
      </c>
      <c r="F11">
        <v>282</v>
      </c>
      <c r="G11">
        <v>639</v>
      </c>
      <c r="H11" s="8">
        <v>1623</v>
      </c>
      <c r="I11">
        <f t="shared" si="0"/>
        <v>1.5</v>
      </c>
    </row>
    <row r="12" spans="1:10">
      <c r="B12" s="254"/>
      <c r="C12" t="s">
        <v>437</v>
      </c>
      <c r="D12">
        <v>147</v>
      </c>
      <c r="E12" s="8">
        <v>1254</v>
      </c>
      <c r="F12">
        <v>93</v>
      </c>
      <c r="G12">
        <v>168</v>
      </c>
      <c r="H12">
        <v>372</v>
      </c>
      <c r="I12">
        <f t="shared" si="0"/>
        <v>1.5806451612903225</v>
      </c>
    </row>
    <row r="13" spans="1:10">
      <c r="B13" s="254"/>
      <c r="C13" t="s">
        <v>458</v>
      </c>
      <c r="D13">
        <v>123</v>
      </c>
      <c r="E13" s="8">
        <v>1116</v>
      </c>
      <c r="F13">
        <v>102</v>
      </c>
      <c r="G13">
        <v>135</v>
      </c>
      <c r="H13">
        <v>210</v>
      </c>
      <c r="I13">
        <f t="shared" si="0"/>
        <v>1.2058823529411764</v>
      </c>
    </row>
    <row r="14" spans="1:10">
      <c r="B14" s="254"/>
      <c r="C14" t="s">
        <v>227</v>
      </c>
      <c r="D14" s="8">
        <v>3069</v>
      </c>
      <c r="E14" s="8">
        <v>19386</v>
      </c>
      <c r="F14" s="8">
        <v>1584</v>
      </c>
      <c r="G14" s="8">
        <v>4794</v>
      </c>
      <c r="H14" s="8">
        <v>10626</v>
      </c>
      <c r="I14">
        <f t="shared" si="0"/>
        <v>1.9375</v>
      </c>
      <c r="J14" t="s">
        <v>460</v>
      </c>
    </row>
    <row r="16" spans="1:10">
      <c r="D16" t="s">
        <v>455</v>
      </c>
      <c r="E16" t="s">
        <v>423</v>
      </c>
      <c r="F16" t="s">
        <v>424</v>
      </c>
      <c r="G16" t="s">
        <v>368</v>
      </c>
      <c r="H16" t="s">
        <v>425</v>
      </c>
      <c r="I16" t="s">
        <v>456</v>
      </c>
    </row>
    <row r="17" spans="2:12">
      <c r="B17" s="254" t="s">
        <v>457</v>
      </c>
      <c r="C17" t="s">
        <v>435</v>
      </c>
      <c r="D17" s="30">
        <v>2.0732984293193719E-2</v>
      </c>
      <c r="E17" s="30">
        <v>0.23759162303664921</v>
      </c>
      <c r="F17" s="30">
        <v>1.1937172774869109E-2</v>
      </c>
      <c r="G17" s="30">
        <v>9.2041884816753933E-2</v>
      </c>
      <c r="H17" s="30">
        <v>0.63769633507853407</v>
      </c>
      <c r="I17">
        <v>1.736842105263158</v>
      </c>
    </row>
    <row r="18" spans="2:12">
      <c r="B18" s="254"/>
      <c r="C18" t="s">
        <v>436</v>
      </c>
      <c r="D18" s="30">
        <v>1.5221987315010571E-2</v>
      </c>
      <c r="E18" s="30">
        <v>0.31501057082452433</v>
      </c>
      <c r="F18" s="30">
        <v>1.7758985200845664E-2</v>
      </c>
      <c r="G18" s="30">
        <v>5.4968287526427059E-2</v>
      </c>
      <c r="H18" s="30">
        <v>0.59704016913319236</v>
      </c>
      <c r="I18">
        <v>0.8571428571428571</v>
      </c>
    </row>
    <row r="19" spans="2:12">
      <c r="B19" s="254"/>
      <c r="C19" t="s">
        <v>437</v>
      </c>
      <c r="D19" s="30">
        <v>2.8064992614475627E-2</v>
      </c>
      <c r="E19" s="30">
        <v>0.33382570162481534</v>
      </c>
      <c r="F19" s="30">
        <v>3.10192023633678E-2</v>
      </c>
      <c r="G19" s="30">
        <v>5.4652880354505169E-2</v>
      </c>
      <c r="H19" s="30">
        <v>0.55243722304283605</v>
      </c>
      <c r="I19">
        <v>0.90476190476190477</v>
      </c>
    </row>
    <row r="20" spans="2:12">
      <c r="B20" s="254"/>
      <c r="C20" t="s">
        <v>458</v>
      </c>
      <c r="D20" s="30">
        <v>2.4866785079928951E-2</v>
      </c>
      <c r="E20" s="30">
        <v>0.37122557726465366</v>
      </c>
      <c r="F20" s="30">
        <v>3.3747779751332148E-2</v>
      </c>
      <c r="G20" s="30">
        <v>6.0390763765541741E-2</v>
      </c>
      <c r="H20" s="30">
        <v>0.50976909413854354</v>
      </c>
      <c r="I20">
        <v>0.73684210526315785</v>
      </c>
    </row>
    <row r="21" spans="2:12">
      <c r="B21" s="254"/>
      <c r="C21" t="s">
        <v>227</v>
      </c>
      <c r="D21" s="30">
        <v>2.0298008210430287E-2</v>
      </c>
      <c r="E21" s="30">
        <v>0.26220161167705641</v>
      </c>
      <c r="F21" s="30">
        <v>1.4824388018853581E-2</v>
      </c>
      <c r="G21" s="30">
        <v>8.21043028736506E-2</v>
      </c>
      <c r="H21" s="30">
        <v>0.62057168922000916</v>
      </c>
      <c r="I21">
        <v>1.3692307692307693</v>
      </c>
    </row>
    <row r="22" spans="2:12">
      <c r="B22" s="254" t="s">
        <v>459</v>
      </c>
      <c r="C22" t="s">
        <v>435</v>
      </c>
      <c r="D22" s="30">
        <v>8.3036649214659683E-2</v>
      </c>
      <c r="E22" s="30">
        <v>0.4500523560209424</v>
      </c>
      <c r="F22" s="30">
        <v>3.8638743455497379E-2</v>
      </c>
      <c r="G22" s="30">
        <v>0.13434554973821988</v>
      </c>
      <c r="H22" s="30">
        <v>0.29392670157068063</v>
      </c>
      <c r="I22">
        <v>2.1490514905149052</v>
      </c>
    </row>
    <row r="23" spans="2:12">
      <c r="B23" s="254"/>
      <c r="C23" t="s">
        <v>436</v>
      </c>
      <c r="D23" s="30">
        <v>5.9669911129919595E-2</v>
      </c>
      <c r="E23" s="30">
        <v>0.58146424037240796</v>
      </c>
      <c r="F23" s="30">
        <v>3.977994075327973E-2</v>
      </c>
      <c r="G23" s="30">
        <v>9.0139652983495563E-2</v>
      </c>
      <c r="H23" s="30">
        <v>0.22894625476089717</v>
      </c>
      <c r="I23">
        <v>1.5</v>
      </c>
      <c r="K23" t="s">
        <v>28</v>
      </c>
      <c r="L23" t="s">
        <v>171</v>
      </c>
    </row>
    <row r="24" spans="2:12">
      <c r="B24" s="254"/>
      <c r="C24" t="s">
        <v>437</v>
      </c>
      <c r="D24" s="30">
        <v>7.2271386430678472E-2</v>
      </c>
      <c r="E24" s="30">
        <v>0.61651917404129797</v>
      </c>
      <c r="F24" s="30">
        <v>4.5722713864306784E-2</v>
      </c>
      <c r="G24" s="30">
        <v>8.2595870206489674E-2</v>
      </c>
      <c r="H24" s="30">
        <v>0.18289085545722714</v>
      </c>
      <c r="I24">
        <v>1.5806451612903225</v>
      </c>
      <c r="K24" t="s">
        <v>31</v>
      </c>
      <c r="L24" t="s">
        <v>461</v>
      </c>
    </row>
    <row r="25" spans="2:12">
      <c r="B25" s="254"/>
      <c r="C25" t="s">
        <v>458</v>
      </c>
      <c r="D25" s="30">
        <v>7.2953736654804271E-2</v>
      </c>
      <c r="E25" s="30">
        <v>0.66192170818505336</v>
      </c>
      <c r="F25" s="30">
        <v>6.0498220640569395E-2</v>
      </c>
      <c r="G25" s="30">
        <v>8.0071174377224205E-2</v>
      </c>
      <c r="H25" s="30">
        <v>0.12455516014234876</v>
      </c>
      <c r="I25">
        <v>1.2058823529411764</v>
      </c>
    </row>
    <row r="26" spans="2:12">
      <c r="B26" s="254"/>
      <c r="C26" t="s">
        <v>227</v>
      </c>
      <c r="D26" s="30">
        <v>7.7776933019083103E-2</v>
      </c>
      <c r="E26" s="30">
        <v>0.49129476165133429</v>
      </c>
      <c r="F26" s="30">
        <v>4.0142933171139664E-2</v>
      </c>
      <c r="G26" s="30">
        <v>0.12149319546871436</v>
      </c>
      <c r="H26" s="30">
        <v>0.2692921766897286</v>
      </c>
      <c r="I26">
        <v>1.9375</v>
      </c>
    </row>
    <row r="28" spans="2:12">
      <c r="B28" t="s">
        <v>26</v>
      </c>
      <c r="C28" t="s">
        <v>196</v>
      </c>
    </row>
    <row r="29" spans="2:12">
      <c r="C29" s="64" t="s">
        <v>197</v>
      </c>
    </row>
  </sheetData>
  <mergeCells count="4">
    <mergeCell ref="B5:B9"/>
    <mergeCell ref="B10:B14"/>
    <mergeCell ref="B17:B21"/>
    <mergeCell ref="B22:B26"/>
  </mergeCells>
  <hyperlinks>
    <hyperlink ref="C29" r:id="rId1" xr:uid="{CAE84860-EE20-4056-B305-A8A4B614824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3D21F-9558-4807-BBB7-99767B494DCB}">
  <dimension ref="A1:I27"/>
  <sheetViews>
    <sheetView zoomScaleNormal="100" workbookViewId="0">
      <selection activeCell="B25" sqref="B25:C26"/>
    </sheetView>
  </sheetViews>
  <sheetFormatPr defaultRowHeight="15"/>
  <cols>
    <col min="1" max="1" width="8.42578125" bestFit="1" customWidth="1"/>
    <col min="5" max="5" width="12.7109375" customWidth="1"/>
    <col min="6" max="6" width="13.28515625" customWidth="1"/>
  </cols>
  <sheetData>
    <row r="1" spans="1:6" ht="15.75">
      <c r="A1" s="63" t="s">
        <v>36</v>
      </c>
      <c r="B1" s="63" t="s">
        <v>37</v>
      </c>
    </row>
    <row r="4" spans="1:6" ht="30">
      <c r="C4" s="66" t="s">
        <v>38</v>
      </c>
      <c r="D4" s="66" t="s">
        <v>39</v>
      </c>
      <c r="E4" s="66" t="s">
        <v>40</v>
      </c>
      <c r="F4" s="66" t="s">
        <v>41</v>
      </c>
    </row>
    <row r="5" spans="1:6">
      <c r="B5" s="70">
        <v>2007</v>
      </c>
      <c r="C5" s="30">
        <v>0.16052697826634221</v>
      </c>
      <c r="D5" s="30">
        <v>0.18118888985030718</v>
      </c>
      <c r="E5" s="30">
        <v>0.20535117056856186</v>
      </c>
      <c r="F5" s="30">
        <v>6.7375584857507442E-2</v>
      </c>
    </row>
    <row r="6" spans="1:6">
      <c r="B6" s="70">
        <v>2008</v>
      </c>
      <c r="C6" s="30">
        <v>0.14463569518716576</v>
      </c>
      <c r="D6" s="30">
        <v>0.18478731698865114</v>
      </c>
      <c r="E6" s="30">
        <v>0.21809262492724701</v>
      </c>
      <c r="F6" s="30">
        <v>6.8572874493927127E-2</v>
      </c>
    </row>
    <row r="7" spans="1:6">
      <c r="B7" s="70">
        <v>2009</v>
      </c>
      <c r="C7" s="30">
        <v>0.17474034067303698</v>
      </c>
      <c r="D7" s="30">
        <v>0.19746205950441567</v>
      </c>
      <c r="E7" s="30">
        <v>0.25707683419988447</v>
      </c>
      <c r="F7" s="30">
        <v>7.970288766483058E-2</v>
      </c>
    </row>
    <row r="8" spans="1:6">
      <c r="B8" s="70">
        <v>2010</v>
      </c>
      <c r="C8" s="30">
        <v>0.14966334270859968</v>
      </c>
      <c r="D8" s="30">
        <v>0.20718741762586768</v>
      </c>
      <c r="E8" s="30">
        <v>0.25100603621730383</v>
      </c>
      <c r="F8" s="30">
        <v>7.4515520493911844E-2</v>
      </c>
    </row>
    <row r="9" spans="1:6">
      <c r="B9" s="70">
        <v>2011</v>
      </c>
      <c r="C9" s="30">
        <v>0.17515274949083504</v>
      </c>
      <c r="D9" s="30">
        <v>0.21960024654398169</v>
      </c>
      <c r="E9" s="30">
        <v>0.26145054206235818</v>
      </c>
      <c r="F9" s="30">
        <v>8.889837745516653E-2</v>
      </c>
    </row>
    <row r="10" spans="1:6">
      <c r="B10" s="70">
        <v>2012</v>
      </c>
      <c r="C10" s="30">
        <v>0.24695579649708091</v>
      </c>
      <c r="D10" s="30">
        <v>0.22818791946308725</v>
      </c>
      <c r="E10" s="30">
        <v>0.2608731808731809</v>
      </c>
      <c r="F10" s="30">
        <v>8.1065188172043015E-2</v>
      </c>
    </row>
    <row r="11" spans="1:6">
      <c r="B11" s="70">
        <v>2013</v>
      </c>
      <c r="C11" s="30">
        <v>0.24220425672331297</v>
      </c>
      <c r="D11" s="30">
        <v>0.19895107901298253</v>
      </c>
      <c r="E11" s="30">
        <v>0.27928594932543599</v>
      </c>
      <c r="F11" s="30">
        <v>8.4538653366583547E-2</v>
      </c>
    </row>
    <row r="12" spans="1:6">
      <c r="B12" s="70">
        <v>2014</v>
      </c>
      <c r="C12" s="30">
        <v>0.23827970590560518</v>
      </c>
      <c r="D12" s="30">
        <v>0.20667532889394186</v>
      </c>
      <c r="E12" s="30">
        <v>0.28512852862324556</v>
      </c>
      <c r="F12" s="30">
        <v>7.6244235967562413E-2</v>
      </c>
    </row>
    <row r="13" spans="1:6">
      <c r="B13" s="70">
        <v>2015</v>
      </c>
      <c r="C13" s="30">
        <v>0.26371681415929205</v>
      </c>
      <c r="D13" s="30">
        <v>0.20758136969028293</v>
      </c>
      <c r="E13" s="30">
        <v>0.28877621571790735</v>
      </c>
      <c r="F13" s="30">
        <v>9.1291151062339482E-2</v>
      </c>
    </row>
    <row r="14" spans="1:6">
      <c r="B14" s="70">
        <v>2016</v>
      </c>
      <c r="C14" s="30">
        <v>0.24576077864801155</v>
      </c>
      <c r="D14" s="30">
        <v>0.23448275862068965</v>
      </c>
      <c r="E14" s="30">
        <v>0.30198283066170328</v>
      </c>
      <c r="F14" s="30">
        <v>7.4477958236658939E-2</v>
      </c>
    </row>
    <row r="15" spans="1:6">
      <c r="B15" s="70">
        <v>2017</v>
      </c>
      <c r="C15" s="30">
        <v>0.23685718378455808</v>
      </c>
      <c r="D15" s="30">
        <v>0.24055313170154552</v>
      </c>
      <c r="E15" s="30">
        <v>0.32579444603492702</v>
      </c>
      <c r="F15" s="30">
        <v>0.11312715786380666</v>
      </c>
    </row>
    <row r="16" spans="1:6">
      <c r="B16" s="70">
        <v>2018</v>
      </c>
      <c r="C16" s="30">
        <v>0.2399864452727889</v>
      </c>
      <c r="D16" s="30">
        <v>0.24703487964067655</v>
      </c>
      <c r="E16" s="30">
        <v>0.31980244909004801</v>
      </c>
      <c r="F16" s="30">
        <v>7.5019014035815526E-2</v>
      </c>
    </row>
    <row r="17" spans="1:9">
      <c r="B17" s="70">
        <v>2019</v>
      </c>
      <c r="C17" s="30">
        <v>0.25606130673184913</v>
      </c>
      <c r="D17" s="30">
        <v>0.24093991916147153</v>
      </c>
      <c r="E17" s="30">
        <v>0.31504588367333464</v>
      </c>
      <c r="F17" s="30">
        <v>0.11340275445078939</v>
      </c>
    </row>
    <row r="18" spans="1:9">
      <c r="B18" s="70">
        <v>2020</v>
      </c>
      <c r="C18" s="30">
        <v>0.23795742491478553</v>
      </c>
      <c r="D18" s="30">
        <v>0.27259571109064595</v>
      </c>
      <c r="E18" s="30">
        <v>0.30504115226337447</v>
      </c>
      <c r="F18" s="30">
        <v>7.7225645732266951E-2</v>
      </c>
    </row>
    <row r="19" spans="1:9">
      <c r="B19" s="70">
        <v>2021</v>
      </c>
      <c r="C19" s="30">
        <v>0.21475534201542545</v>
      </c>
      <c r="D19" s="30">
        <v>0.20195630909683729</v>
      </c>
      <c r="E19" s="30">
        <v>0.2945482079757698</v>
      </c>
      <c r="F19" s="30">
        <v>0.10143522110162917</v>
      </c>
    </row>
    <row r="20" spans="1:9">
      <c r="B20" s="70">
        <v>2022</v>
      </c>
      <c r="C20" s="30">
        <v>0.2405189620758483</v>
      </c>
      <c r="D20" s="30">
        <v>0.18090161828923709</v>
      </c>
      <c r="E20" s="30">
        <v>0.28444527270468384</v>
      </c>
      <c r="F20" s="30">
        <v>8.1041320199565045E-2</v>
      </c>
    </row>
    <row r="21" spans="1:9">
      <c r="B21" s="61" t="s">
        <v>42</v>
      </c>
      <c r="C21" s="62">
        <v>0.21673582019090859</v>
      </c>
      <c r="D21" s="62">
        <v>0.21563037219841383</v>
      </c>
      <c r="E21" s="62">
        <v>0.27835633280743538</v>
      </c>
      <c r="F21" s="62">
        <v>8.4245846572150215E-2</v>
      </c>
    </row>
    <row r="24" spans="1:9">
      <c r="B24" s="61"/>
      <c r="C24" s="62"/>
      <c r="D24" s="62"/>
    </row>
    <row r="25" spans="1:9">
      <c r="B25" t="s">
        <v>26</v>
      </c>
      <c r="C25" t="s">
        <v>27</v>
      </c>
      <c r="H25" t="s">
        <v>28</v>
      </c>
      <c r="I25" t="s">
        <v>43</v>
      </c>
    </row>
    <row r="26" spans="1:9">
      <c r="C26" s="64" t="s">
        <v>30</v>
      </c>
      <c r="H26" t="s">
        <v>31</v>
      </c>
      <c r="I26" t="s">
        <v>44</v>
      </c>
    </row>
    <row r="27" spans="1:9">
      <c r="A27" s="1"/>
      <c r="B27" s="61" t="s">
        <v>45</v>
      </c>
      <c r="C27" t="s">
        <v>46</v>
      </c>
    </row>
  </sheetData>
  <hyperlinks>
    <hyperlink ref="C26" r:id="rId1" xr:uid="{06C6C2C7-CE1F-4B65-AC79-6640FFD9400F}"/>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D5DCA-AC85-4349-87E9-BDCACB5F84DB}">
  <dimension ref="A1:H38"/>
  <sheetViews>
    <sheetView zoomScaleNormal="100" workbookViewId="0">
      <selection activeCell="M27" sqref="M27"/>
    </sheetView>
  </sheetViews>
  <sheetFormatPr defaultRowHeight="15"/>
  <cols>
    <col min="1" max="1" width="10" bestFit="1" customWidth="1"/>
    <col min="2" max="2" width="65.7109375" bestFit="1" customWidth="1"/>
    <col min="4" max="4" width="12.7109375" customWidth="1"/>
  </cols>
  <sheetData>
    <row r="1" spans="1:8" ht="15.75">
      <c r="A1" s="63" t="s">
        <v>462</v>
      </c>
      <c r="B1" s="63" t="s">
        <v>463</v>
      </c>
    </row>
    <row r="3" spans="1:8">
      <c r="C3" t="s">
        <v>464</v>
      </c>
      <c r="D3" t="s">
        <v>465</v>
      </c>
      <c r="E3" t="s">
        <v>466</v>
      </c>
      <c r="F3" t="s">
        <v>467</v>
      </c>
      <c r="G3" t="s">
        <v>368</v>
      </c>
      <c r="H3" t="s">
        <v>9</v>
      </c>
    </row>
    <row r="4" spans="1:8">
      <c r="B4" t="s">
        <v>468</v>
      </c>
      <c r="C4">
        <v>576</v>
      </c>
      <c r="D4">
        <v>366</v>
      </c>
      <c r="E4" s="8">
        <v>2562</v>
      </c>
      <c r="F4" s="8">
        <v>37443</v>
      </c>
      <c r="G4">
        <v>948</v>
      </c>
      <c r="H4" s="8">
        <v>41895</v>
      </c>
    </row>
    <row r="5" spans="1:8">
      <c r="B5" t="s">
        <v>469</v>
      </c>
      <c r="C5" s="8">
        <v>981</v>
      </c>
      <c r="D5">
        <v>714</v>
      </c>
      <c r="E5" s="8">
        <v>4011</v>
      </c>
      <c r="F5" s="8">
        <v>34956</v>
      </c>
      <c r="G5" s="8">
        <v>1233</v>
      </c>
      <c r="H5" s="8">
        <v>41895</v>
      </c>
    </row>
    <row r="6" spans="1:8">
      <c r="B6" t="s">
        <v>470</v>
      </c>
      <c r="C6">
        <v>849</v>
      </c>
      <c r="D6" s="8">
        <v>1563</v>
      </c>
      <c r="E6" s="8">
        <v>7791</v>
      </c>
      <c r="F6" s="8">
        <v>30582</v>
      </c>
      <c r="G6" s="8">
        <v>1110</v>
      </c>
      <c r="H6" s="8">
        <v>41895</v>
      </c>
    </row>
    <row r="7" spans="1:8">
      <c r="B7" t="s">
        <v>471</v>
      </c>
      <c r="C7" s="8">
        <v>885</v>
      </c>
      <c r="D7" s="8">
        <v>3006</v>
      </c>
      <c r="E7" s="8">
        <v>13371</v>
      </c>
      <c r="F7" s="8">
        <v>23439</v>
      </c>
      <c r="G7" s="8">
        <v>1197</v>
      </c>
      <c r="H7" s="8">
        <v>41898</v>
      </c>
    </row>
    <row r="8" spans="1:8">
      <c r="B8" t="s">
        <v>472</v>
      </c>
      <c r="C8" s="8">
        <v>2001</v>
      </c>
      <c r="D8" s="8">
        <v>8208</v>
      </c>
      <c r="E8" s="8">
        <v>15609</v>
      </c>
      <c r="F8" s="8">
        <v>13902</v>
      </c>
      <c r="G8" s="8">
        <v>2175</v>
      </c>
      <c r="H8" s="8">
        <v>41895</v>
      </c>
    </row>
    <row r="9" spans="1:8">
      <c r="C9" t="s">
        <v>464</v>
      </c>
      <c r="D9" t="s">
        <v>465</v>
      </c>
      <c r="E9" t="s">
        <v>466</v>
      </c>
      <c r="F9" t="s">
        <v>467</v>
      </c>
      <c r="G9" t="s">
        <v>368</v>
      </c>
    </row>
    <row r="10" spans="1:8">
      <c r="B10" t="s">
        <v>473</v>
      </c>
      <c r="C10" s="30">
        <v>1.3748657357679914E-2</v>
      </c>
      <c r="D10" s="30">
        <v>8.7361260293591127E-3</v>
      </c>
      <c r="E10" s="30">
        <v>6.1152882205513785E-2</v>
      </c>
      <c r="F10" s="30">
        <v>0.89373433583959905</v>
      </c>
      <c r="G10" s="30">
        <v>2.2627998567848192E-2</v>
      </c>
      <c r="H10" s="30">
        <f>H4/$H4</f>
        <v>1</v>
      </c>
    </row>
    <row r="11" spans="1:8">
      <c r="B11" t="s">
        <v>469</v>
      </c>
      <c r="C11" s="30">
        <v>2.3415682062298604E-2</v>
      </c>
      <c r="D11" s="30">
        <v>1.7042606516290727E-2</v>
      </c>
      <c r="E11" s="30">
        <v>9.5739348370927319E-2</v>
      </c>
      <c r="F11" s="30">
        <v>0.83437164339419978</v>
      </c>
      <c r="G11" s="30">
        <v>2.9430719656283567E-2</v>
      </c>
      <c r="H11" s="30"/>
    </row>
    <row r="12" spans="1:8">
      <c r="B12" t="s">
        <v>470</v>
      </c>
      <c r="C12" s="30">
        <v>2.0264948084496956E-2</v>
      </c>
      <c r="D12" s="30">
        <v>3.7307554600787683E-2</v>
      </c>
      <c r="E12" s="30">
        <v>0.18596491228070175</v>
      </c>
      <c r="F12" s="30">
        <v>0.72996777658431788</v>
      </c>
      <c r="G12" s="30">
        <v>2.6494808449695668E-2</v>
      </c>
      <c r="H12" s="30"/>
    </row>
    <row r="13" spans="1:8">
      <c r="B13" t="s">
        <v>471</v>
      </c>
      <c r="C13" s="30">
        <v>2.112272662179579E-2</v>
      </c>
      <c r="D13" s="30">
        <v>7.1745668050980954E-2</v>
      </c>
      <c r="E13" s="30">
        <v>0.31913217814692824</v>
      </c>
      <c r="F13" s="30">
        <v>0.55943004439352717</v>
      </c>
      <c r="G13" s="30">
        <v>2.8569382786767863E-2</v>
      </c>
      <c r="H13" s="30"/>
    </row>
    <row r="14" spans="1:8">
      <c r="B14" t="s">
        <v>472</v>
      </c>
      <c r="C14" s="30">
        <v>4.7762262799856785E-2</v>
      </c>
      <c r="D14" s="30">
        <v>0.19591836734693877</v>
      </c>
      <c r="E14" s="30">
        <v>0.37257429287504473</v>
      </c>
      <c r="F14" s="30">
        <v>0.33182957393483709</v>
      </c>
      <c r="G14" s="30">
        <v>5.191550304332259E-2</v>
      </c>
      <c r="H14" s="30"/>
    </row>
    <row r="34" spans="1:2">
      <c r="A34" t="s">
        <v>26</v>
      </c>
      <c r="B34" t="s">
        <v>474</v>
      </c>
    </row>
    <row r="35" spans="1:2">
      <c r="A35" t="s">
        <v>51</v>
      </c>
      <c r="B35" t="s">
        <v>475</v>
      </c>
    </row>
    <row r="37" spans="1:2">
      <c r="A37" t="s">
        <v>26</v>
      </c>
      <c r="B37" t="s">
        <v>476</v>
      </c>
    </row>
    <row r="38" spans="1:2">
      <c r="B38" s="64" t="s">
        <v>477</v>
      </c>
    </row>
  </sheetData>
  <hyperlinks>
    <hyperlink ref="B38" r:id="rId1" xr:uid="{1CE6014F-CEEC-4EA7-B45B-6F0EEBD21B00}"/>
  </hyperlink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5661D-E62A-40BA-91F3-86CFC74393BC}">
  <dimension ref="A1:H34"/>
  <sheetViews>
    <sheetView workbookViewId="0">
      <selection activeCell="A3" sqref="A3"/>
    </sheetView>
  </sheetViews>
  <sheetFormatPr defaultRowHeight="15"/>
  <cols>
    <col min="1" max="1" width="9.5703125" bestFit="1" customWidth="1"/>
    <col min="2" max="2" width="23.7109375" bestFit="1" customWidth="1"/>
  </cols>
  <sheetData>
    <row r="1" spans="1:8" ht="15.75">
      <c r="A1" s="63" t="s">
        <v>478</v>
      </c>
      <c r="B1" s="63" t="s">
        <v>479</v>
      </c>
    </row>
    <row r="3" spans="1:8">
      <c r="C3" t="s">
        <v>480</v>
      </c>
      <c r="D3" t="s">
        <v>481</v>
      </c>
      <c r="E3" t="s">
        <v>482</v>
      </c>
      <c r="F3" t="s">
        <v>483</v>
      </c>
      <c r="G3" t="s">
        <v>368</v>
      </c>
    </row>
    <row r="4" spans="1:8">
      <c r="B4" t="s">
        <v>484</v>
      </c>
      <c r="C4">
        <v>3246</v>
      </c>
      <c r="D4">
        <v>2388</v>
      </c>
      <c r="E4">
        <v>5469</v>
      </c>
      <c r="F4">
        <v>29064</v>
      </c>
      <c r="G4">
        <v>1728</v>
      </c>
      <c r="H4">
        <v>41895</v>
      </c>
    </row>
    <row r="5" spans="1:8">
      <c r="B5" t="s">
        <v>485</v>
      </c>
      <c r="C5">
        <v>10548</v>
      </c>
      <c r="D5">
        <v>7644</v>
      </c>
      <c r="E5">
        <v>11697</v>
      </c>
      <c r="F5">
        <v>9972</v>
      </c>
      <c r="G5">
        <v>2040</v>
      </c>
      <c r="H5">
        <v>41901</v>
      </c>
    </row>
    <row r="6" spans="1:8">
      <c r="B6" t="s">
        <v>486</v>
      </c>
      <c r="C6">
        <v>31569</v>
      </c>
      <c r="D6">
        <v>2130</v>
      </c>
      <c r="E6">
        <v>2076</v>
      </c>
      <c r="F6">
        <v>3783</v>
      </c>
      <c r="G6">
        <v>2340</v>
      </c>
      <c r="H6">
        <v>41898</v>
      </c>
    </row>
    <row r="7" spans="1:8">
      <c r="B7" t="s">
        <v>487</v>
      </c>
      <c r="C7">
        <v>32946</v>
      </c>
      <c r="D7">
        <v>2448</v>
      </c>
      <c r="E7">
        <v>1845</v>
      </c>
      <c r="F7">
        <v>2088</v>
      </c>
      <c r="G7">
        <v>2571</v>
      </c>
      <c r="H7">
        <v>41898</v>
      </c>
    </row>
    <row r="9" spans="1:8">
      <c r="A9" t="s">
        <v>26</v>
      </c>
      <c r="B9" t="s">
        <v>476</v>
      </c>
    </row>
    <row r="10" spans="1:8">
      <c r="B10" s="64" t="s">
        <v>477</v>
      </c>
    </row>
    <row r="33" spans="1:2">
      <c r="A33" t="s">
        <v>26</v>
      </c>
      <c r="B33" t="s">
        <v>474</v>
      </c>
    </row>
    <row r="34" spans="1:2">
      <c r="A34" t="s">
        <v>51</v>
      </c>
      <c r="B34" t="s">
        <v>488</v>
      </c>
    </row>
  </sheetData>
  <hyperlinks>
    <hyperlink ref="B10" r:id="rId1" xr:uid="{6E465380-C357-4FB8-B28A-813355082FBB}"/>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BFDC0-8D50-4D28-BA1C-22DF95FCB0C5}">
  <dimension ref="A1:S29"/>
  <sheetViews>
    <sheetView workbookViewId="0">
      <selection activeCell="A3" sqref="A3"/>
    </sheetView>
  </sheetViews>
  <sheetFormatPr defaultRowHeight="15"/>
  <cols>
    <col min="1" max="1" width="9.5703125" bestFit="1" customWidth="1"/>
    <col min="12" max="12" width="26.28515625" bestFit="1" customWidth="1"/>
  </cols>
  <sheetData>
    <row r="1" spans="1:19" ht="15.75">
      <c r="A1" s="63" t="s">
        <v>489</v>
      </c>
      <c r="B1" s="63" t="s">
        <v>490</v>
      </c>
    </row>
    <row r="3" spans="1:19">
      <c r="M3" t="s">
        <v>21</v>
      </c>
      <c r="N3" t="s">
        <v>193</v>
      </c>
      <c r="O3" t="s">
        <v>194</v>
      </c>
      <c r="P3" t="s">
        <v>24</v>
      </c>
      <c r="Q3" t="s">
        <v>208</v>
      </c>
      <c r="R3" t="s">
        <v>9</v>
      </c>
    </row>
    <row r="4" spans="1:19">
      <c r="L4" s="8" t="s">
        <v>491</v>
      </c>
      <c r="M4" s="8">
        <v>4149</v>
      </c>
      <c r="N4">
        <v>444</v>
      </c>
      <c r="O4" s="8">
        <v>66</v>
      </c>
      <c r="P4" s="8">
        <v>33</v>
      </c>
      <c r="Q4" s="8">
        <v>4695</v>
      </c>
      <c r="R4" s="8">
        <v>9387</v>
      </c>
    </row>
    <row r="5" spans="1:19">
      <c r="L5" s="8" t="s">
        <v>492</v>
      </c>
      <c r="M5" s="8">
        <v>4014</v>
      </c>
      <c r="N5">
        <v>471</v>
      </c>
      <c r="O5" s="8">
        <v>78</v>
      </c>
      <c r="P5" s="8">
        <v>42</v>
      </c>
      <c r="Q5" s="8">
        <v>4605</v>
      </c>
      <c r="R5" s="8">
        <v>9210</v>
      </c>
    </row>
    <row r="6" spans="1:19">
      <c r="L6" t="s">
        <v>493</v>
      </c>
      <c r="M6" s="8">
        <v>9744</v>
      </c>
      <c r="N6" s="8">
        <v>2328</v>
      </c>
      <c r="O6" s="8">
        <v>525</v>
      </c>
      <c r="P6" s="8">
        <v>345</v>
      </c>
      <c r="Q6" s="8">
        <v>12945</v>
      </c>
      <c r="R6" s="8">
        <v>25887</v>
      </c>
    </row>
    <row r="7" spans="1:19">
      <c r="L7" t="s">
        <v>494</v>
      </c>
      <c r="M7" s="8">
        <v>5262</v>
      </c>
      <c r="N7" s="8">
        <v>1791</v>
      </c>
      <c r="O7" s="8">
        <v>567</v>
      </c>
      <c r="P7" s="8">
        <v>378</v>
      </c>
      <c r="Q7" s="8">
        <v>7998</v>
      </c>
      <c r="R7" s="8">
        <v>15996</v>
      </c>
    </row>
    <row r="8" spans="1:19">
      <c r="L8" t="s">
        <v>495</v>
      </c>
      <c r="M8" s="8">
        <v>6090</v>
      </c>
      <c r="N8" s="8">
        <v>2262</v>
      </c>
      <c r="O8" s="8">
        <v>879</v>
      </c>
      <c r="P8" s="8">
        <v>957</v>
      </c>
      <c r="Q8" s="8">
        <v>10188</v>
      </c>
      <c r="R8" s="8">
        <v>20376</v>
      </c>
    </row>
    <row r="9" spans="1:19">
      <c r="L9" t="s">
        <v>170</v>
      </c>
      <c r="M9" s="8">
        <v>1131</v>
      </c>
      <c r="N9">
        <v>222</v>
      </c>
      <c r="O9">
        <v>33</v>
      </c>
      <c r="P9">
        <v>24</v>
      </c>
      <c r="Q9" s="8">
        <v>1410</v>
      </c>
      <c r="R9" s="8">
        <v>2820</v>
      </c>
    </row>
    <row r="10" spans="1:19">
      <c r="L10" t="s">
        <v>9</v>
      </c>
      <c r="M10" s="8">
        <v>30390</v>
      </c>
      <c r="N10" s="8">
        <v>7518</v>
      </c>
      <c r="O10" s="8">
        <v>2148</v>
      </c>
      <c r="P10" s="8">
        <v>1779</v>
      </c>
      <c r="Q10" s="8">
        <v>41841</v>
      </c>
      <c r="R10" s="8">
        <v>83676</v>
      </c>
    </row>
    <row r="11" spans="1:19">
      <c r="S11" s="8"/>
    </row>
    <row r="12" spans="1:19">
      <c r="M12" t="s">
        <v>21</v>
      </c>
      <c r="N12" t="s">
        <v>193</v>
      </c>
      <c r="O12" t="s">
        <v>194</v>
      </c>
      <c r="P12" t="s">
        <v>24</v>
      </c>
      <c r="Q12" t="s">
        <v>208</v>
      </c>
    </row>
    <row r="13" spans="1:19">
      <c r="L13" s="8" t="s">
        <v>496</v>
      </c>
      <c r="M13" s="30">
        <v>0.13652517275419546</v>
      </c>
      <c r="N13" s="30">
        <v>5.9058260175578609E-2</v>
      </c>
      <c r="O13" s="30">
        <v>3.0726256983240222E-2</v>
      </c>
      <c r="P13" s="30">
        <v>1.8549747048903879E-2</v>
      </c>
      <c r="Q13" s="30">
        <v>0.11221051122105112</v>
      </c>
      <c r="R13" s="30"/>
    </row>
    <row r="14" spans="1:19">
      <c r="L14" s="8" t="s">
        <v>492</v>
      </c>
      <c r="M14" s="30">
        <v>0.13208292201382033</v>
      </c>
      <c r="N14" s="30">
        <v>6.2649640861931366E-2</v>
      </c>
      <c r="O14" s="30">
        <v>3.6312849162011177E-2</v>
      </c>
      <c r="P14" s="30">
        <v>2.3608768971332208E-2</v>
      </c>
      <c r="Q14" s="30">
        <v>0.1100595110059511</v>
      </c>
      <c r="R14" s="30"/>
    </row>
    <row r="15" spans="1:19">
      <c r="L15" t="s">
        <v>493</v>
      </c>
      <c r="M15" s="30">
        <v>0.32063178677196447</v>
      </c>
      <c r="N15" s="30">
        <v>0.30965682362330404</v>
      </c>
      <c r="O15" s="30">
        <v>0.24441340782122906</v>
      </c>
      <c r="P15" s="30">
        <v>0.19392917369308602</v>
      </c>
      <c r="Q15" s="30">
        <v>0.30938553093855309</v>
      </c>
      <c r="R15" s="30"/>
    </row>
    <row r="16" spans="1:19">
      <c r="L16" t="s">
        <v>494</v>
      </c>
      <c r="M16" s="30">
        <v>0.17314906219151036</v>
      </c>
      <c r="N16" s="30">
        <v>0.23822825219473265</v>
      </c>
      <c r="O16" s="30">
        <v>0.26396648044692739</v>
      </c>
      <c r="P16" s="30">
        <v>0.21247892074198987</v>
      </c>
      <c r="Q16" s="30">
        <v>0.1911522191152219</v>
      </c>
      <c r="R16" s="30"/>
    </row>
    <row r="17" spans="1:18">
      <c r="L17" t="s">
        <v>495</v>
      </c>
      <c r="M17" s="30">
        <v>0.20039486673247778</v>
      </c>
      <c r="N17" s="30">
        <v>0.30087789305666401</v>
      </c>
      <c r="O17" s="30">
        <v>0.40921787709497209</v>
      </c>
      <c r="P17" s="30">
        <v>0.53794266441821248</v>
      </c>
      <c r="Q17" s="30">
        <v>0.24349322434932244</v>
      </c>
      <c r="R17" s="30"/>
    </row>
    <row r="18" spans="1:18">
      <c r="L18" t="s">
        <v>170</v>
      </c>
      <c r="M18" s="30">
        <v>3.7216189536031591E-2</v>
      </c>
      <c r="N18" s="30">
        <v>2.9529130087789304E-2</v>
      </c>
      <c r="O18" s="30">
        <v>1.5363128491620111E-2</v>
      </c>
      <c r="P18" s="30">
        <v>1.3490725126475547E-2</v>
      </c>
      <c r="Q18" s="30">
        <v>3.3699003369900338E-2</v>
      </c>
      <c r="R18" s="30"/>
    </row>
    <row r="19" spans="1:18">
      <c r="L19" t="s">
        <v>497</v>
      </c>
      <c r="M19" s="30">
        <v>0.24274432379072064</v>
      </c>
      <c r="N19" s="30">
        <v>0.39545091779728653</v>
      </c>
      <c r="O19" s="30">
        <v>0.58100558659217882</v>
      </c>
      <c r="P19" s="30">
        <v>0.71332209106239464</v>
      </c>
      <c r="Q19" s="30">
        <v>0.30752133075213306</v>
      </c>
      <c r="R19" s="30"/>
    </row>
    <row r="20" spans="1:18">
      <c r="M20" s="30"/>
      <c r="N20" s="30"/>
      <c r="O20" s="30"/>
      <c r="P20" s="30"/>
      <c r="Q20" s="30"/>
    </row>
    <row r="21" spans="1:18">
      <c r="P21" s="62"/>
    </row>
    <row r="24" spans="1:18">
      <c r="A24" t="s">
        <v>26</v>
      </c>
      <c r="B24" t="s">
        <v>474</v>
      </c>
    </row>
    <row r="25" spans="1:18">
      <c r="A25" t="s">
        <v>51</v>
      </c>
      <c r="B25" t="s">
        <v>498</v>
      </c>
    </row>
    <row r="28" spans="1:18">
      <c r="A28" t="s">
        <v>26</v>
      </c>
      <c r="B28" t="s">
        <v>476</v>
      </c>
    </row>
    <row r="29" spans="1:18">
      <c r="B29" s="64" t="s">
        <v>477</v>
      </c>
    </row>
  </sheetData>
  <hyperlinks>
    <hyperlink ref="B29" r:id="rId1" xr:uid="{2BCF4D1E-168C-4A8A-A8AC-78462209DF0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09A2B-655C-4799-A0A6-1BDD58423656}">
  <dimension ref="A1:Q36"/>
  <sheetViews>
    <sheetView zoomScaleNormal="100" workbookViewId="0">
      <selection activeCell="A3" sqref="A3"/>
    </sheetView>
  </sheetViews>
  <sheetFormatPr defaultRowHeight="15"/>
  <cols>
    <col min="1" max="1" width="10.42578125" bestFit="1" customWidth="1"/>
    <col min="2" max="2" width="16.28515625" customWidth="1"/>
  </cols>
  <sheetData>
    <row r="1" spans="1:8" ht="15.75">
      <c r="A1" s="63" t="s">
        <v>499</v>
      </c>
      <c r="B1" s="63" t="s">
        <v>500</v>
      </c>
    </row>
    <row r="4" spans="1:8">
      <c r="C4" t="s">
        <v>501</v>
      </c>
      <c r="D4" t="s">
        <v>502</v>
      </c>
      <c r="E4" t="s">
        <v>503</v>
      </c>
      <c r="F4" t="s">
        <v>504</v>
      </c>
      <c r="G4" t="s">
        <v>170</v>
      </c>
      <c r="H4" t="s">
        <v>9</v>
      </c>
    </row>
    <row r="5" spans="1:8">
      <c r="A5" s="255" t="s">
        <v>505</v>
      </c>
      <c r="B5" t="s">
        <v>21</v>
      </c>
      <c r="C5" s="8">
        <v>11568</v>
      </c>
      <c r="D5">
        <v>594</v>
      </c>
      <c r="E5" s="8">
        <v>9132</v>
      </c>
      <c r="F5" s="8">
        <v>1155</v>
      </c>
      <c r="G5" s="8">
        <v>3687</v>
      </c>
      <c r="H5" s="8">
        <v>26136</v>
      </c>
    </row>
    <row r="6" spans="1:8">
      <c r="A6" s="255"/>
      <c r="B6" t="s">
        <v>193</v>
      </c>
      <c r="C6" s="8">
        <v>3375</v>
      </c>
      <c r="D6">
        <v>138</v>
      </c>
      <c r="E6" s="8">
        <v>2322</v>
      </c>
      <c r="F6">
        <v>177</v>
      </c>
      <c r="G6" s="8">
        <v>1041</v>
      </c>
      <c r="H6" s="8">
        <v>7053</v>
      </c>
    </row>
    <row r="7" spans="1:8">
      <c r="A7" s="255"/>
      <c r="B7" t="s">
        <v>194</v>
      </c>
      <c r="C7" s="8">
        <v>1092</v>
      </c>
      <c r="D7">
        <v>39</v>
      </c>
      <c r="E7" s="8">
        <v>702</v>
      </c>
      <c r="F7" s="8">
        <v>36</v>
      </c>
      <c r="G7" s="8">
        <v>210</v>
      </c>
      <c r="H7" s="8">
        <v>2079</v>
      </c>
    </row>
    <row r="8" spans="1:8">
      <c r="A8" s="255"/>
      <c r="B8" t="s">
        <v>24</v>
      </c>
      <c r="C8" s="8">
        <v>1017</v>
      </c>
      <c r="D8">
        <v>30</v>
      </c>
      <c r="E8" s="8">
        <v>534</v>
      </c>
      <c r="F8">
        <v>18</v>
      </c>
      <c r="G8" s="8">
        <v>141</v>
      </c>
      <c r="H8" s="8">
        <v>1740</v>
      </c>
    </row>
    <row r="9" spans="1:8">
      <c r="A9" s="255"/>
      <c r="B9" t="s">
        <v>208</v>
      </c>
      <c r="C9" s="8">
        <v>17049</v>
      </c>
      <c r="D9">
        <v>801</v>
      </c>
      <c r="E9" s="8">
        <v>12690</v>
      </c>
      <c r="F9" s="8">
        <v>1389</v>
      </c>
      <c r="G9" s="8">
        <v>5082</v>
      </c>
      <c r="H9" s="8">
        <v>37011</v>
      </c>
    </row>
    <row r="10" spans="1:8">
      <c r="A10" s="255" t="s">
        <v>506</v>
      </c>
      <c r="B10" t="s">
        <v>21</v>
      </c>
      <c r="C10" s="8">
        <v>8727</v>
      </c>
      <c r="D10">
        <v>471</v>
      </c>
      <c r="E10" s="8">
        <v>10764</v>
      </c>
      <c r="F10">
        <v>570</v>
      </c>
      <c r="G10" s="8">
        <v>5622</v>
      </c>
      <c r="H10" s="8">
        <v>26154</v>
      </c>
    </row>
    <row r="11" spans="1:8">
      <c r="A11" s="255"/>
      <c r="B11" t="s">
        <v>193</v>
      </c>
      <c r="C11" s="8">
        <v>2334</v>
      </c>
      <c r="D11">
        <v>132</v>
      </c>
      <c r="E11" s="8">
        <v>2976</v>
      </c>
      <c r="F11">
        <v>96</v>
      </c>
      <c r="G11" s="8">
        <v>1530</v>
      </c>
      <c r="H11" s="8">
        <v>7068</v>
      </c>
    </row>
    <row r="12" spans="1:8">
      <c r="A12" s="255"/>
      <c r="B12" t="s">
        <v>194</v>
      </c>
      <c r="C12" s="8">
        <v>717</v>
      </c>
      <c r="D12" s="8">
        <v>45</v>
      </c>
      <c r="E12" s="8">
        <v>891</v>
      </c>
      <c r="F12" s="8">
        <v>27</v>
      </c>
      <c r="G12" s="8">
        <v>405</v>
      </c>
      <c r="H12" s="8">
        <v>2085</v>
      </c>
    </row>
    <row r="13" spans="1:8">
      <c r="A13" s="255"/>
      <c r="B13" t="s">
        <v>24</v>
      </c>
      <c r="C13" s="8">
        <v>672</v>
      </c>
      <c r="D13">
        <v>39</v>
      </c>
      <c r="E13" s="8">
        <v>726</v>
      </c>
      <c r="F13" s="8">
        <v>21</v>
      </c>
      <c r="G13" s="8">
        <v>285</v>
      </c>
      <c r="H13" s="8">
        <v>1743</v>
      </c>
    </row>
    <row r="14" spans="1:8">
      <c r="A14" s="255"/>
      <c r="B14" t="s">
        <v>208</v>
      </c>
      <c r="C14" s="8">
        <v>12450</v>
      </c>
      <c r="D14">
        <v>684</v>
      </c>
      <c r="E14" s="8">
        <v>15357</v>
      </c>
      <c r="F14">
        <v>714</v>
      </c>
      <c r="G14" s="8">
        <v>7842</v>
      </c>
      <c r="H14" s="8">
        <v>37047</v>
      </c>
    </row>
    <row r="15" spans="1:8">
      <c r="A15" s="255" t="s">
        <v>507</v>
      </c>
      <c r="B15" t="s">
        <v>21</v>
      </c>
      <c r="C15" s="8">
        <v>4608</v>
      </c>
      <c r="D15">
        <v>894</v>
      </c>
      <c r="E15" s="8">
        <v>7464</v>
      </c>
      <c r="F15" s="8">
        <v>3966</v>
      </c>
      <c r="G15" s="8">
        <v>9222</v>
      </c>
      <c r="H15" s="8">
        <v>26154</v>
      </c>
    </row>
    <row r="16" spans="1:8">
      <c r="A16" s="255"/>
      <c r="B16" t="s">
        <v>193</v>
      </c>
      <c r="C16" s="8">
        <v>1197</v>
      </c>
      <c r="D16">
        <v>243</v>
      </c>
      <c r="E16" s="8">
        <v>2076</v>
      </c>
      <c r="F16">
        <v>876</v>
      </c>
      <c r="G16" s="8">
        <v>2673</v>
      </c>
      <c r="H16" s="8">
        <v>7065</v>
      </c>
    </row>
    <row r="17" spans="1:17">
      <c r="A17" s="255"/>
      <c r="B17" t="s">
        <v>194</v>
      </c>
      <c r="C17">
        <v>417</v>
      </c>
      <c r="D17">
        <v>66</v>
      </c>
      <c r="E17">
        <v>633</v>
      </c>
      <c r="F17">
        <v>222</v>
      </c>
      <c r="G17">
        <v>747</v>
      </c>
      <c r="H17" s="8">
        <v>2085</v>
      </c>
    </row>
    <row r="18" spans="1:17">
      <c r="A18" s="255"/>
      <c r="B18" t="s">
        <v>24</v>
      </c>
      <c r="C18">
        <v>369</v>
      </c>
      <c r="D18">
        <v>63</v>
      </c>
      <c r="E18">
        <v>588</v>
      </c>
      <c r="F18">
        <v>117</v>
      </c>
      <c r="G18">
        <v>603</v>
      </c>
      <c r="H18" s="8">
        <v>1740</v>
      </c>
    </row>
    <row r="19" spans="1:17">
      <c r="A19" s="255"/>
      <c r="B19" t="s">
        <v>208</v>
      </c>
      <c r="C19" s="8">
        <v>6594</v>
      </c>
      <c r="D19" s="8">
        <v>1266</v>
      </c>
      <c r="E19" s="8">
        <v>10758</v>
      </c>
      <c r="F19" s="8">
        <v>5184</v>
      </c>
      <c r="G19" s="8">
        <v>13248</v>
      </c>
      <c r="H19" s="8">
        <v>37050</v>
      </c>
    </row>
    <row r="21" spans="1:17">
      <c r="C21" t="s">
        <v>501</v>
      </c>
      <c r="D21" t="s">
        <v>502</v>
      </c>
      <c r="E21" t="s">
        <v>503</v>
      </c>
      <c r="F21" t="s">
        <v>504</v>
      </c>
      <c r="G21" t="s">
        <v>170</v>
      </c>
      <c r="H21" t="s">
        <v>9</v>
      </c>
    </row>
    <row r="22" spans="1:17">
      <c r="A22" s="255" t="s">
        <v>505</v>
      </c>
      <c r="B22" t="s">
        <v>21</v>
      </c>
      <c r="C22" s="30">
        <v>0.51530134972604569</v>
      </c>
      <c r="D22" s="30">
        <v>2.6459975945476413E-2</v>
      </c>
      <c r="E22" s="30">
        <v>0.40678872110116265</v>
      </c>
      <c r="F22" s="30">
        <v>5.144995322731525E-2</v>
      </c>
      <c r="G22" s="30">
        <v>0.16423894160096217</v>
      </c>
      <c r="H22" s="30">
        <v>1.1642389416009622</v>
      </c>
    </row>
    <row r="23" spans="1:17">
      <c r="A23" s="255"/>
      <c r="B23" t="s">
        <v>193</v>
      </c>
      <c r="C23" s="30">
        <v>0.56137724550898205</v>
      </c>
      <c r="D23" s="30">
        <v>2.2954091816367265E-2</v>
      </c>
      <c r="E23" s="30">
        <v>0.38622754491017963</v>
      </c>
      <c r="F23" s="30">
        <v>2.9441117764471059E-2</v>
      </c>
      <c r="G23" s="30">
        <v>0.17315369261477045</v>
      </c>
      <c r="H23" s="30">
        <v>1.1731536926147705</v>
      </c>
    </row>
    <row r="24" spans="1:17">
      <c r="A24" s="255"/>
      <c r="B24" t="s">
        <v>194</v>
      </c>
      <c r="C24" s="30">
        <v>0.5842696629213483</v>
      </c>
      <c r="D24" s="30">
        <v>2.0866773675762441E-2</v>
      </c>
      <c r="E24" s="30">
        <v>0.3756019261637239</v>
      </c>
      <c r="F24" s="30">
        <v>1.9261637239165328E-2</v>
      </c>
      <c r="G24" s="30">
        <v>0.11235955056179775</v>
      </c>
      <c r="H24" s="30">
        <v>1.1123595505617978</v>
      </c>
    </row>
    <row r="25" spans="1:17">
      <c r="A25" s="255"/>
      <c r="B25" t="s">
        <v>24</v>
      </c>
      <c r="C25" s="30">
        <v>0.63602251407129451</v>
      </c>
      <c r="D25" s="30">
        <v>1.8761726078799251E-2</v>
      </c>
      <c r="E25" s="30">
        <v>0.33395872420262662</v>
      </c>
      <c r="F25" s="30">
        <v>1.125703564727955E-2</v>
      </c>
      <c r="G25" s="30">
        <v>8.8180112570356475E-2</v>
      </c>
      <c r="H25" s="30">
        <v>1.0881801125703565</v>
      </c>
    </row>
    <row r="26" spans="1:17">
      <c r="A26" s="255"/>
      <c r="B26" t="s">
        <v>208</v>
      </c>
      <c r="C26" s="30">
        <v>0.5339659870337311</v>
      </c>
      <c r="D26" s="30">
        <v>2.5086911585079395E-2</v>
      </c>
      <c r="E26" s="30">
        <v>0.39744432960631398</v>
      </c>
      <c r="F26" s="30">
        <v>4.3502771774875507E-2</v>
      </c>
      <c r="G26" s="30">
        <v>0.1591656487832378</v>
      </c>
      <c r="H26" s="30">
        <v>1.1591656487832378</v>
      </c>
    </row>
    <row r="27" spans="1:17">
      <c r="A27" s="255" t="s">
        <v>506</v>
      </c>
      <c r="B27" t="s">
        <v>21</v>
      </c>
      <c r="C27" s="30">
        <v>0.4250438340151958</v>
      </c>
      <c r="D27" s="30">
        <v>2.2939801285797781E-2</v>
      </c>
      <c r="E27" s="30">
        <v>0.52425482174167148</v>
      </c>
      <c r="F27" s="30">
        <v>2.7761542957334892E-2</v>
      </c>
      <c r="G27" s="30">
        <v>0.27381648158971361</v>
      </c>
      <c r="H27" s="30">
        <v>1.2738164815897137</v>
      </c>
      <c r="J27" t="s">
        <v>26</v>
      </c>
      <c r="K27" t="s">
        <v>474</v>
      </c>
      <c r="L27" s="8"/>
      <c r="N27" s="8"/>
      <c r="O27" s="8"/>
      <c r="P27" s="8"/>
      <c r="Q27" s="8"/>
    </row>
    <row r="28" spans="1:17">
      <c r="A28" s="255"/>
      <c r="B28" t="s">
        <v>193</v>
      </c>
      <c r="C28" s="30">
        <v>0.42145178764897073</v>
      </c>
      <c r="D28" s="30">
        <v>2.3835319609967497E-2</v>
      </c>
      <c r="E28" s="30">
        <v>0.53737811484290354</v>
      </c>
      <c r="F28" s="30">
        <v>1.7334777898158179E-2</v>
      </c>
      <c r="G28" s="30">
        <v>0.27627302275189597</v>
      </c>
      <c r="H28" s="30">
        <v>1.2762730227518959</v>
      </c>
      <c r="J28" t="s">
        <v>51</v>
      </c>
      <c r="K28" t="s">
        <v>508</v>
      </c>
      <c r="L28" s="8"/>
      <c r="N28" s="8"/>
      <c r="P28" s="8"/>
      <c r="Q28" s="8"/>
    </row>
    <row r="29" spans="1:17">
      <c r="A29" s="255"/>
      <c r="B29" t="s">
        <v>194</v>
      </c>
      <c r="C29" s="30">
        <v>0.42678571428571427</v>
      </c>
      <c r="D29" s="30">
        <v>2.6785714285714284E-2</v>
      </c>
      <c r="E29" s="30">
        <v>0.53035714285714286</v>
      </c>
      <c r="F29" s="30">
        <v>1.607142857142857E-2</v>
      </c>
      <c r="G29" s="30">
        <v>0.24107142857142858</v>
      </c>
      <c r="H29" s="30">
        <v>1.2410714285714286</v>
      </c>
      <c r="L29" s="8"/>
      <c r="Q29" s="8"/>
    </row>
    <row r="30" spans="1:17">
      <c r="A30" s="255"/>
      <c r="B30" t="s">
        <v>24</v>
      </c>
      <c r="C30" s="30">
        <v>0.46090534979423869</v>
      </c>
      <c r="D30" s="30">
        <v>2.6748971193415638E-2</v>
      </c>
      <c r="E30" s="30">
        <v>0.49794238683127573</v>
      </c>
      <c r="F30" s="30">
        <v>1.4403292181069959E-2</v>
      </c>
      <c r="G30" s="30">
        <v>0.19547325102880658</v>
      </c>
      <c r="H30" s="30">
        <v>1.1954732510288066</v>
      </c>
      <c r="J30" t="s">
        <v>26</v>
      </c>
      <c r="K30" t="s">
        <v>476</v>
      </c>
      <c r="L30" s="8"/>
      <c r="Q30" s="8"/>
    </row>
    <row r="31" spans="1:17">
      <c r="A31" s="255"/>
      <c r="B31" t="s">
        <v>208</v>
      </c>
      <c r="C31" s="30">
        <v>0.4262968669748331</v>
      </c>
      <c r="D31" s="30">
        <v>2.342064714946071E-2</v>
      </c>
      <c r="E31" s="30">
        <v>0.52583461736004111</v>
      </c>
      <c r="F31" s="30">
        <v>2.4447868515665126E-2</v>
      </c>
      <c r="G31" s="30">
        <v>0.26851566512583463</v>
      </c>
      <c r="H31" s="30">
        <v>1.2685156651258347</v>
      </c>
      <c r="K31" s="64" t="s">
        <v>477</v>
      </c>
      <c r="L31" s="8"/>
      <c r="N31" s="8"/>
      <c r="O31" s="8"/>
      <c r="P31" s="8"/>
      <c r="Q31" s="8"/>
    </row>
    <row r="32" spans="1:17">
      <c r="A32" s="255" t="s">
        <v>507</v>
      </c>
      <c r="B32" t="s">
        <v>21</v>
      </c>
      <c r="C32" s="30">
        <v>0.27214741318214031</v>
      </c>
      <c r="D32" s="30">
        <v>5.2799433026222538E-2</v>
      </c>
      <c r="E32" s="30">
        <v>0.44082211197732107</v>
      </c>
      <c r="F32" s="30">
        <v>0.23423104181431609</v>
      </c>
      <c r="G32" s="30">
        <v>0.54464918497519488</v>
      </c>
      <c r="H32" s="30">
        <v>1.5446491849751949</v>
      </c>
      <c r="L32" s="8"/>
      <c r="M32" s="8"/>
      <c r="N32" s="8"/>
      <c r="O32" s="8"/>
      <c r="P32" s="8"/>
      <c r="Q32" s="8"/>
    </row>
    <row r="33" spans="1:17">
      <c r="A33" s="255"/>
      <c r="B33" t="s">
        <v>193</v>
      </c>
      <c r="C33" s="30">
        <v>0.27254098360655737</v>
      </c>
      <c r="D33" s="30">
        <v>5.5327868852459015E-2</v>
      </c>
      <c r="E33" s="30">
        <v>0.47267759562841533</v>
      </c>
      <c r="F33" s="30">
        <v>0.19945355191256831</v>
      </c>
      <c r="G33" s="30">
        <v>0.60860655737704916</v>
      </c>
      <c r="H33" s="30">
        <v>1.6086065573770492</v>
      </c>
    </row>
    <row r="34" spans="1:17">
      <c r="A34" s="255"/>
      <c r="B34" t="s">
        <v>194</v>
      </c>
      <c r="C34" s="30">
        <v>0.31165919282511212</v>
      </c>
      <c r="D34" s="30">
        <v>4.9327354260089683E-2</v>
      </c>
      <c r="E34" s="30">
        <v>0.47309417040358742</v>
      </c>
      <c r="F34" s="30">
        <v>0.16591928251121077</v>
      </c>
      <c r="G34" s="30">
        <v>0.55829596412556048</v>
      </c>
      <c r="H34" s="30">
        <v>1.5582959641255605</v>
      </c>
    </row>
    <row r="35" spans="1:17">
      <c r="A35" s="255"/>
      <c r="B35" t="s">
        <v>24</v>
      </c>
      <c r="C35" s="30">
        <v>0.32453825857519791</v>
      </c>
      <c r="D35" s="30">
        <v>5.5408970976253295E-2</v>
      </c>
      <c r="E35" s="30">
        <v>0.51715039577836408</v>
      </c>
      <c r="F35" s="30">
        <v>0.10290237467018469</v>
      </c>
      <c r="G35" s="30">
        <v>0.53034300791556732</v>
      </c>
      <c r="H35" s="30">
        <v>1.5303430079155673</v>
      </c>
      <c r="L35" s="8"/>
      <c r="N35" s="8"/>
      <c r="P35" s="8"/>
      <c r="Q35" s="8"/>
    </row>
    <row r="36" spans="1:17">
      <c r="A36" s="255"/>
      <c r="B36" t="s">
        <v>208</v>
      </c>
      <c r="C36" s="30">
        <v>0.27703554323166119</v>
      </c>
      <c r="D36" s="30">
        <v>5.3188807663221579E-2</v>
      </c>
      <c r="E36" s="30">
        <v>0.45197882530879757</v>
      </c>
      <c r="F36" s="30">
        <v>0.21779682379631965</v>
      </c>
      <c r="G36" s="30">
        <v>0.55659188303503904</v>
      </c>
      <c r="H36" s="30">
        <v>1.5565918830350391</v>
      </c>
      <c r="L36" s="8"/>
      <c r="N36" s="8"/>
      <c r="P36" s="8"/>
      <c r="Q36" s="8"/>
    </row>
  </sheetData>
  <mergeCells count="6">
    <mergeCell ref="A32:A36"/>
    <mergeCell ref="A5:A9"/>
    <mergeCell ref="A10:A14"/>
    <mergeCell ref="A15:A19"/>
    <mergeCell ref="A22:A26"/>
    <mergeCell ref="A27:A31"/>
  </mergeCells>
  <hyperlinks>
    <hyperlink ref="K31" r:id="rId1" xr:uid="{50519A5C-4E51-4C0E-874E-14963846A28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42FA-ABFF-4942-BABB-474408E35543}">
  <dimension ref="A1:K35"/>
  <sheetViews>
    <sheetView zoomScaleNormal="100" workbookViewId="0">
      <selection activeCell="A3" sqref="A3"/>
    </sheetView>
  </sheetViews>
  <sheetFormatPr defaultRowHeight="15"/>
  <cols>
    <col min="1" max="1" width="18.42578125" bestFit="1" customWidth="1"/>
  </cols>
  <sheetData>
    <row r="1" spans="1:7" ht="15.75">
      <c r="A1" s="63" t="s">
        <v>509</v>
      </c>
      <c r="B1" s="63" t="s">
        <v>510</v>
      </c>
    </row>
    <row r="3" spans="1:7">
      <c r="A3" s="1" t="s">
        <v>511</v>
      </c>
      <c r="B3" s="1" t="s">
        <v>512</v>
      </c>
    </row>
    <row r="4" spans="1:7">
      <c r="A4" s="1" t="s">
        <v>513</v>
      </c>
      <c r="B4" s="1" t="s">
        <v>514</v>
      </c>
    </row>
    <row r="6" spans="1:7">
      <c r="B6" t="s">
        <v>21</v>
      </c>
      <c r="C6" t="s">
        <v>193</v>
      </c>
      <c r="D6" t="s">
        <v>194</v>
      </c>
      <c r="E6" t="s">
        <v>24</v>
      </c>
      <c r="F6" t="s">
        <v>25</v>
      </c>
      <c r="G6" t="s">
        <v>9</v>
      </c>
    </row>
    <row r="7" spans="1:7">
      <c r="A7" t="s">
        <v>515</v>
      </c>
      <c r="B7" s="8">
        <v>12582</v>
      </c>
      <c r="C7" s="8">
        <v>3351</v>
      </c>
      <c r="D7" s="8">
        <v>1125</v>
      </c>
      <c r="E7" s="8">
        <v>1068</v>
      </c>
      <c r="F7" s="8">
        <v>18126</v>
      </c>
      <c r="G7" s="8">
        <v>36252</v>
      </c>
    </row>
    <row r="8" spans="1:7">
      <c r="A8" t="s">
        <v>516</v>
      </c>
      <c r="B8" s="8">
        <v>4248</v>
      </c>
      <c r="C8" s="8">
        <v>1026</v>
      </c>
      <c r="D8">
        <v>252</v>
      </c>
      <c r="E8">
        <v>126</v>
      </c>
      <c r="F8" s="8">
        <v>5655</v>
      </c>
      <c r="G8" s="8">
        <v>11307</v>
      </c>
    </row>
    <row r="9" spans="1:7">
      <c r="A9" t="s">
        <v>517</v>
      </c>
      <c r="B9" s="8">
        <v>10929</v>
      </c>
      <c r="C9" s="8">
        <v>2739</v>
      </c>
      <c r="D9">
        <v>699</v>
      </c>
      <c r="E9">
        <v>537</v>
      </c>
      <c r="F9" s="8">
        <v>14907</v>
      </c>
      <c r="G9" s="8">
        <v>29811</v>
      </c>
    </row>
    <row r="10" spans="1:7">
      <c r="A10" t="s">
        <v>170</v>
      </c>
      <c r="B10" s="8">
        <v>1035</v>
      </c>
      <c r="C10">
        <v>174</v>
      </c>
      <c r="D10">
        <v>30</v>
      </c>
      <c r="E10">
        <v>18</v>
      </c>
      <c r="F10" s="8">
        <v>1257</v>
      </c>
      <c r="G10" s="8">
        <v>2514</v>
      </c>
    </row>
    <row r="11" spans="1:7">
      <c r="A11" t="s">
        <v>518</v>
      </c>
      <c r="B11" s="8">
        <v>1647</v>
      </c>
      <c r="C11">
        <v>228</v>
      </c>
      <c r="D11">
        <v>51</v>
      </c>
      <c r="E11">
        <v>30</v>
      </c>
      <c r="F11" s="8">
        <v>1956</v>
      </c>
      <c r="G11" s="8">
        <v>3912</v>
      </c>
    </row>
    <row r="12" spans="1:7">
      <c r="B12" s="8">
        <v>30441</v>
      </c>
      <c r="C12" s="8">
        <v>7518</v>
      </c>
      <c r="D12" s="8">
        <v>2157</v>
      </c>
      <c r="E12" s="8">
        <v>1779</v>
      </c>
      <c r="F12" s="8">
        <v>41901</v>
      </c>
      <c r="G12" s="8">
        <v>83796</v>
      </c>
    </row>
    <row r="14" spans="1:7">
      <c r="B14" t="s">
        <v>21</v>
      </c>
      <c r="C14" t="s">
        <v>193</v>
      </c>
      <c r="D14" t="s">
        <v>194</v>
      </c>
      <c r="E14" t="s">
        <v>24</v>
      </c>
      <c r="F14" t="s">
        <v>25</v>
      </c>
    </row>
    <row r="15" spans="1:7">
      <c r="A15" t="s">
        <v>515</v>
      </c>
      <c r="B15" s="30">
        <v>0.41332413521237804</v>
      </c>
      <c r="C15" s="30">
        <v>0.44573024740622508</v>
      </c>
      <c r="D15" s="30">
        <v>0.52155771905424197</v>
      </c>
      <c r="E15" s="30">
        <v>0.6003372681281619</v>
      </c>
      <c r="F15" s="30">
        <v>0.43259110761079689</v>
      </c>
      <c r="G15" s="30">
        <v>0.44596988485385297</v>
      </c>
    </row>
    <row r="16" spans="1:7">
      <c r="A16" t="s">
        <v>516</v>
      </c>
      <c r="B16" s="30">
        <v>0.13954863506455109</v>
      </c>
      <c r="C16" s="30">
        <v>0.13647246608140462</v>
      </c>
      <c r="D16" s="30">
        <v>0.11682892906815021</v>
      </c>
      <c r="E16" s="30">
        <v>7.0826306913996634E-2</v>
      </c>
      <c r="F16" s="30">
        <v>0.13496097945156441</v>
      </c>
      <c r="G16" s="30">
        <v>0.13913492766459995</v>
      </c>
    </row>
    <row r="17" spans="1:11">
      <c r="A17" t="s">
        <v>517</v>
      </c>
      <c r="B17" s="30">
        <v>0.35902237114418056</v>
      </c>
      <c r="C17" s="30">
        <v>0.36432561851556267</v>
      </c>
      <c r="D17" s="30">
        <v>0.32406119610570239</v>
      </c>
      <c r="E17" s="30">
        <v>0.30185497470489037</v>
      </c>
      <c r="F17" s="30">
        <v>0.35576716546144482</v>
      </c>
      <c r="G17" s="30">
        <v>0.36677000295246531</v>
      </c>
      <c r="H17" s="62"/>
    </row>
    <row r="18" spans="1:11">
      <c r="A18" t="s">
        <v>170</v>
      </c>
      <c r="B18" s="30">
        <v>3.4000197102591896E-2</v>
      </c>
      <c r="C18" s="30">
        <v>2.3144453312051078E-2</v>
      </c>
      <c r="D18" s="30">
        <v>1.3908205841446454E-2</v>
      </c>
      <c r="E18" s="30">
        <v>1.0118043844856661E-2</v>
      </c>
      <c r="F18" s="30">
        <v>2.999928402663421E-2</v>
      </c>
      <c r="G18" s="30">
        <v>3.0927074106879244E-2</v>
      </c>
    </row>
    <row r="19" spans="1:11">
      <c r="A19" t="s">
        <v>518</v>
      </c>
      <c r="B19" s="30">
        <v>5.4104661476298416E-2</v>
      </c>
      <c r="C19" s="30">
        <v>3.0327214684756583E-2</v>
      </c>
      <c r="D19" s="30">
        <v>2.3643949930458971E-2</v>
      </c>
      <c r="E19" s="30">
        <v>1.6863406408094434E-2</v>
      </c>
      <c r="F19" s="30">
        <v>4.6681463449559674E-2</v>
      </c>
      <c r="G19" s="30">
        <v>4.8125184529081787E-2</v>
      </c>
    </row>
    <row r="20" spans="1:11">
      <c r="A20" t="s">
        <v>519</v>
      </c>
      <c r="B20" s="30">
        <v>0.5619948748275182</v>
      </c>
      <c r="C20" s="30">
        <v>0.6739736946990833</v>
      </c>
      <c r="D20" s="30">
        <v>0.78830083565459608</v>
      </c>
      <c r="E20" s="30">
        <v>0.8716216216216216</v>
      </c>
      <c r="F20" s="30">
        <v>0.60687432867883995</v>
      </c>
      <c r="G20" s="30">
        <v>1.0309270741068792</v>
      </c>
    </row>
    <row r="21" spans="1:11">
      <c r="B21" s="30">
        <v>1</v>
      </c>
      <c r="C21" s="30">
        <v>1</v>
      </c>
      <c r="D21" s="30">
        <v>1</v>
      </c>
      <c r="E21" s="30">
        <v>1</v>
      </c>
      <c r="F21" s="30">
        <v>1</v>
      </c>
    </row>
    <row r="24" spans="1:11">
      <c r="A24" t="s">
        <v>26</v>
      </c>
      <c r="B24" t="s">
        <v>476</v>
      </c>
    </row>
    <row r="25" spans="1:11">
      <c r="B25" s="64" t="s">
        <v>477</v>
      </c>
      <c r="J25" t="s">
        <v>26</v>
      </c>
      <c r="K25" t="s">
        <v>474</v>
      </c>
    </row>
    <row r="26" spans="1:11">
      <c r="J26" t="s">
        <v>31</v>
      </c>
      <c r="K26" t="s">
        <v>520</v>
      </c>
    </row>
    <row r="27" spans="1:11">
      <c r="B27" s="8"/>
      <c r="C27" s="8"/>
      <c r="F27" s="8"/>
      <c r="K27" t="s">
        <v>521</v>
      </c>
    </row>
    <row r="28" spans="1:11">
      <c r="B28" s="8"/>
      <c r="C28" s="8"/>
      <c r="D28" s="8"/>
      <c r="E28" s="8"/>
      <c r="F28" s="8"/>
      <c r="I28" s="8"/>
    </row>
    <row r="29" spans="1:11">
      <c r="B29" s="8"/>
      <c r="C29" s="8"/>
      <c r="D29" s="8"/>
      <c r="E29" s="8"/>
      <c r="F29" s="8"/>
      <c r="I29" s="8"/>
    </row>
    <row r="30" spans="1:11">
      <c r="I30" s="8"/>
    </row>
    <row r="32" spans="1:11">
      <c r="C32" s="30"/>
      <c r="D32" s="30"/>
      <c r="E32" s="30"/>
      <c r="F32" s="30"/>
    </row>
    <row r="33" spans="2:9">
      <c r="B33" s="8"/>
      <c r="C33" s="8"/>
      <c r="D33" s="8"/>
      <c r="E33" s="8"/>
      <c r="F33" s="8"/>
      <c r="I33" s="8"/>
    </row>
    <row r="34" spans="2:9">
      <c r="B34" s="8"/>
      <c r="C34" s="8"/>
      <c r="D34" s="8"/>
      <c r="E34" s="8"/>
      <c r="F34" s="8"/>
      <c r="I34" s="8"/>
    </row>
    <row r="35" spans="2:9">
      <c r="I35" s="8"/>
    </row>
  </sheetData>
  <hyperlinks>
    <hyperlink ref="B25" r:id="rId1" xr:uid="{01E4E894-F002-4ACA-B5D7-A52C98BB68D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E00E1-8C9E-46CD-B347-24A5E86636F9}">
  <dimension ref="A1:H22"/>
  <sheetViews>
    <sheetView workbookViewId="0">
      <selection activeCell="A2" sqref="A2"/>
    </sheetView>
  </sheetViews>
  <sheetFormatPr defaultRowHeight="15"/>
  <cols>
    <col min="1" max="1" width="10.140625" bestFit="1" customWidth="1"/>
    <col min="2" max="2" width="17.7109375" customWidth="1"/>
  </cols>
  <sheetData>
    <row r="1" spans="1:6" ht="15.75">
      <c r="A1" s="63" t="s">
        <v>522</v>
      </c>
      <c r="B1" s="63" t="s">
        <v>523</v>
      </c>
    </row>
    <row r="3" spans="1:6">
      <c r="C3" t="s">
        <v>524</v>
      </c>
      <c r="D3" t="s">
        <v>525</v>
      </c>
      <c r="E3" t="s">
        <v>526</v>
      </c>
      <c r="F3" t="s">
        <v>527</v>
      </c>
    </row>
    <row r="4" spans="1:6">
      <c r="B4" t="s">
        <v>21</v>
      </c>
      <c r="C4" s="30">
        <v>0.65533215060122219</v>
      </c>
      <c r="D4" s="30">
        <v>0.80524344569288386</v>
      </c>
      <c r="E4" s="30">
        <v>0.73371439834433827</v>
      </c>
      <c r="F4" s="30">
        <v>0.84604770352848413</v>
      </c>
    </row>
    <row r="5" spans="1:6">
      <c r="B5" t="s">
        <v>193</v>
      </c>
      <c r="C5" s="30">
        <v>0.72955723972875952</v>
      </c>
      <c r="D5" s="30">
        <v>0.82735247208931417</v>
      </c>
      <c r="E5" s="30">
        <v>0.75717703349282295</v>
      </c>
      <c r="F5" s="30">
        <v>0.85879537295572395</v>
      </c>
    </row>
    <row r="6" spans="1:6">
      <c r="B6" t="s">
        <v>194</v>
      </c>
      <c r="C6" s="30">
        <v>0.74965229485396379</v>
      </c>
      <c r="D6" s="30">
        <v>0.88161559888579388</v>
      </c>
      <c r="E6" s="30">
        <v>0.76044568245125344</v>
      </c>
      <c r="F6" s="30">
        <v>0.83866481223922118</v>
      </c>
    </row>
    <row r="7" spans="1:6">
      <c r="B7" t="s">
        <v>24</v>
      </c>
      <c r="C7" s="30">
        <v>0.8125</v>
      </c>
      <c r="D7" s="30">
        <v>0.90878378378378377</v>
      </c>
      <c r="E7" s="30">
        <v>0.80405405405405406</v>
      </c>
      <c r="F7" s="30">
        <v>0.84602368866328259</v>
      </c>
    </row>
    <row r="8" spans="1:6">
      <c r="B8" t="s">
        <v>25</v>
      </c>
      <c r="C8" s="30">
        <v>0.68012889366272822</v>
      </c>
      <c r="D8" s="30">
        <v>0.81740064446831362</v>
      </c>
      <c r="E8" s="30">
        <v>0.74223113275096664</v>
      </c>
      <c r="F8" s="30">
        <v>0.84790547798066596</v>
      </c>
    </row>
    <row r="10" spans="1:6">
      <c r="A10" t="s">
        <v>26</v>
      </c>
      <c r="B10" t="s">
        <v>476</v>
      </c>
    </row>
    <row r="11" spans="1:6">
      <c r="B11" s="64" t="s">
        <v>477</v>
      </c>
    </row>
    <row r="12" spans="1:6">
      <c r="B12" s="30"/>
      <c r="C12" s="30"/>
      <c r="D12" s="30"/>
      <c r="E12" s="30"/>
    </row>
    <row r="21" spans="8:8">
      <c r="H21" t="s">
        <v>528</v>
      </c>
    </row>
    <row r="22" spans="8:8">
      <c r="H22" t="s">
        <v>529</v>
      </c>
    </row>
  </sheetData>
  <hyperlinks>
    <hyperlink ref="B11" r:id="rId1" xr:uid="{10E7DE9F-9ADD-4821-BD9B-57EF54849030}"/>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D1EC-9CBD-4A69-ADDF-CD64F0BA1C3D}">
  <dimension ref="A1:I25"/>
  <sheetViews>
    <sheetView zoomScaleNormal="100" workbookViewId="0">
      <selection activeCell="A3" sqref="A3"/>
    </sheetView>
  </sheetViews>
  <sheetFormatPr defaultRowHeight="15"/>
  <cols>
    <col min="1" max="1" width="21" bestFit="1" customWidth="1"/>
  </cols>
  <sheetData>
    <row r="1" spans="1:6" ht="15.75">
      <c r="A1" s="63" t="s">
        <v>530</v>
      </c>
      <c r="B1" s="63" t="s">
        <v>531</v>
      </c>
    </row>
    <row r="3" spans="1:6">
      <c r="B3" t="s">
        <v>21</v>
      </c>
      <c r="C3" t="s">
        <v>193</v>
      </c>
      <c r="D3" t="s">
        <v>194</v>
      </c>
      <c r="E3" t="s">
        <v>24</v>
      </c>
      <c r="F3" t="s">
        <v>208</v>
      </c>
    </row>
    <row r="4" spans="1:6">
      <c r="A4" t="s">
        <v>532</v>
      </c>
      <c r="B4" s="8">
        <v>8769</v>
      </c>
      <c r="C4" s="8">
        <v>2361</v>
      </c>
      <c r="D4">
        <v>828</v>
      </c>
      <c r="E4">
        <v>792</v>
      </c>
      <c r="F4" s="8">
        <v>12753</v>
      </c>
    </row>
    <row r="5" spans="1:6">
      <c r="A5" t="s">
        <v>533</v>
      </c>
      <c r="B5" s="8">
        <v>1173</v>
      </c>
      <c r="C5">
        <v>498</v>
      </c>
      <c r="D5">
        <v>117</v>
      </c>
      <c r="E5">
        <v>90</v>
      </c>
      <c r="F5" s="8">
        <v>1878</v>
      </c>
    </row>
    <row r="6" spans="1:6">
      <c r="A6" t="s">
        <v>534</v>
      </c>
      <c r="B6" s="8">
        <v>2970</v>
      </c>
      <c r="C6" s="8">
        <v>1080</v>
      </c>
      <c r="D6">
        <v>342</v>
      </c>
      <c r="E6">
        <v>333</v>
      </c>
      <c r="F6" s="8">
        <v>4722</v>
      </c>
    </row>
    <row r="7" spans="1:6">
      <c r="A7" t="s">
        <v>535</v>
      </c>
      <c r="B7" s="8">
        <v>3813</v>
      </c>
      <c r="C7" s="8">
        <v>1011</v>
      </c>
      <c r="D7">
        <v>288</v>
      </c>
      <c r="E7">
        <v>186</v>
      </c>
      <c r="F7" s="8">
        <v>5295</v>
      </c>
    </row>
    <row r="8" spans="1:6">
      <c r="A8" t="s">
        <v>518</v>
      </c>
      <c r="B8" s="8">
        <v>9525</v>
      </c>
      <c r="C8" s="8">
        <v>1851</v>
      </c>
      <c r="D8">
        <v>390</v>
      </c>
      <c r="E8">
        <v>204</v>
      </c>
      <c r="F8" s="8">
        <v>11973</v>
      </c>
    </row>
    <row r="9" spans="1:6">
      <c r="A9" t="s">
        <v>170</v>
      </c>
      <c r="B9" s="8">
        <v>4194</v>
      </c>
      <c r="C9">
        <v>717</v>
      </c>
      <c r="D9">
        <v>192</v>
      </c>
      <c r="E9">
        <v>177</v>
      </c>
      <c r="F9" s="8">
        <v>5280</v>
      </c>
    </row>
    <row r="10" spans="1:6">
      <c r="A10" t="s">
        <v>9</v>
      </c>
      <c r="B10" s="8">
        <v>30444</v>
      </c>
      <c r="C10" s="8">
        <v>7518</v>
      </c>
      <c r="D10" s="8">
        <v>2157</v>
      </c>
      <c r="E10" s="8">
        <v>1782</v>
      </c>
      <c r="F10" s="8">
        <v>41901</v>
      </c>
    </row>
    <row r="12" spans="1:6">
      <c r="B12" t="s">
        <v>21</v>
      </c>
      <c r="C12" t="s">
        <v>193</v>
      </c>
      <c r="D12" t="s">
        <v>194</v>
      </c>
      <c r="E12" t="s">
        <v>24</v>
      </c>
      <c r="F12" t="s">
        <v>25</v>
      </c>
    </row>
    <row r="13" spans="1:6">
      <c r="A13" t="s">
        <v>532</v>
      </c>
      <c r="B13" s="30">
        <v>0.2880370516357903</v>
      </c>
      <c r="C13" s="30">
        <v>0.31404628890662412</v>
      </c>
      <c r="D13" s="30">
        <v>0.38386648122392214</v>
      </c>
      <c r="E13" s="30">
        <v>0.44444444444444442</v>
      </c>
      <c r="F13" s="30">
        <v>0.30436027779766595</v>
      </c>
    </row>
    <row r="14" spans="1:6">
      <c r="A14" t="s">
        <v>533</v>
      </c>
      <c r="B14" s="30">
        <v>3.8529759558533702E-2</v>
      </c>
      <c r="C14" s="30">
        <v>6.6241021548284124E-2</v>
      </c>
      <c r="D14" s="30">
        <v>5.4242002781641166E-2</v>
      </c>
      <c r="E14" s="30">
        <v>5.0505050505050504E-2</v>
      </c>
      <c r="F14" s="30">
        <v>4.4819932698503616E-2</v>
      </c>
    </row>
    <row r="15" spans="1:6">
      <c r="A15" t="s">
        <v>534</v>
      </c>
      <c r="B15" s="30">
        <v>9.7556168703192753E-2</v>
      </c>
      <c r="C15" s="30">
        <v>0.14365522745411013</v>
      </c>
      <c r="D15" s="30">
        <v>0.15855354659248957</v>
      </c>
      <c r="E15" s="30">
        <v>0.18686868686868688</v>
      </c>
      <c r="F15" s="30">
        <v>0.11269420777547075</v>
      </c>
    </row>
    <row r="16" spans="1:6">
      <c r="A16" t="s">
        <v>535</v>
      </c>
      <c r="B16" s="30">
        <v>0.12524635396137171</v>
      </c>
      <c r="C16" s="30">
        <v>0.13447725458898643</v>
      </c>
      <c r="D16" s="30">
        <v>0.13351877607788595</v>
      </c>
      <c r="E16" s="30">
        <v>0.10437710437710437</v>
      </c>
      <c r="F16" s="30">
        <v>0.12636929906207489</v>
      </c>
    </row>
    <row r="17" spans="1:9">
      <c r="A17" t="s">
        <v>518</v>
      </c>
      <c r="B17" s="30">
        <v>0.31286953094205755</v>
      </c>
      <c r="C17" s="30">
        <v>0.24620909816440542</v>
      </c>
      <c r="D17" s="30">
        <v>0.1808066759388039</v>
      </c>
      <c r="E17" s="30">
        <v>0.11447811447811448</v>
      </c>
      <c r="F17" s="30">
        <v>0.28574497028710533</v>
      </c>
    </row>
    <row r="18" spans="1:9">
      <c r="A18" t="s">
        <v>170</v>
      </c>
      <c r="B18" s="30">
        <v>0.137761135199054</v>
      </c>
      <c r="C18" s="30">
        <v>9.5371109337589785E-2</v>
      </c>
      <c r="D18" s="30">
        <v>8.9012517385257298E-2</v>
      </c>
      <c r="E18" s="30">
        <v>9.9326599326599332E-2</v>
      </c>
      <c r="F18" s="30">
        <v>0.12601131237917951</v>
      </c>
    </row>
    <row r="19" spans="1:9">
      <c r="A19" t="s">
        <v>9</v>
      </c>
      <c r="B19" s="30">
        <v>1</v>
      </c>
      <c r="C19" s="30">
        <v>1</v>
      </c>
      <c r="D19" s="30">
        <v>1</v>
      </c>
      <c r="E19" s="30">
        <v>1</v>
      </c>
      <c r="F19" s="30">
        <v>1</v>
      </c>
    </row>
    <row r="20" spans="1:9">
      <c r="A20" t="s">
        <v>536</v>
      </c>
      <c r="B20" s="30">
        <v>0.76907155529272619</v>
      </c>
      <c r="C20" s="30">
        <v>0.81984854523714623</v>
      </c>
      <c r="D20" s="30">
        <v>0.86350974930362112</v>
      </c>
      <c r="E20" s="30">
        <v>0.90524534686971236</v>
      </c>
      <c r="F20" s="30">
        <v>0.7888140933829848</v>
      </c>
    </row>
    <row r="21" spans="1:9">
      <c r="B21" s="62">
        <v>0.32656681119432401</v>
      </c>
      <c r="C21" s="62">
        <v>0.38028731045490827</v>
      </c>
      <c r="D21" s="62">
        <v>0.43810848400556329</v>
      </c>
      <c r="E21" s="62">
        <v>0.49494949494949492</v>
      </c>
      <c r="F21" s="62">
        <v>0.34918021049616954</v>
      </c>
    </row>
    <row r="23" spans="1:9">
      <c r="A23" t="s">
        <v>26</v>
      </c>
      <c r="B23" t="s">
        <v>476</v>
      </c>
    </row>
    <row r="24" spans="1:9">
      <c r="B24" s="64" t="s">
        <v>477</v>
      </c>
      <c r="H24" t="s">
        <v>28</v>
      </c>
      <c r="I24" t="s">
        <v>474</v>
      </c>
    </row>
    <row r="25" spans="1:9">
      <c r="H25" t="s">
        <v>31</v>
      </c>
      <c r="I25" t="s">
        <v>537</v>
      </c>
    </row>
  </sheetData>
  <hyperlinks>
    <hyperlink ref="B24" r:id="rId1" xr:uid="{29FA4FC0-0758-47AB-89ED-6217200055A2}"/>
  </hyperlinks>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500D7-0258-409C-B69D-301B82D9CADD}">
  <dimension ref="A1:J24"/>
  <sheetViews>
    <sheetView workbookViewId="0">
      <selection activeCell="A3" sqref="A3"/>
    </sheetView>
  </sheetViews>
  <sheetFormatPr defaultRowHeight="15"/>
  <cols>
    <col min="1" max="1" width="9.42578125" bestFit="1" customWidth="1"/>
    <col min="2" max="2" width="17.28515625" customWidth="1"/>
  </cols>
  <sheetData>
    <row r="1" spans="1:8" ht="15.75">
      <c r="A1" s="63" t="s">
        <v>538</v>
      </c>
      <c r="B1" s="63" t="s">
        <v>539</v>
      </c>
    </row>
    <row r="4" spans="1:8">
      <c r="B4" t="s">
        <v>245</v>
      </c>
      <c r="C4" t="s">
        <v>21</v>
      </c>
      <c r="D4" t="s">
        <v>193</v>
      </c>
      <c r="E4" t="s">
        <v>194</v>
      </c>
      <c r="F4" t="s">
        <v>24</v>
      </c>
      <c r="G4" t="s">
        <v>25</v>
      </c>
    </row>
    <row r="5" spans="1:8">
      <c r="B5" t="s">
        <v>515</v>
      </c>
      <c r="C5" s="8">
        <v>12759</v>
      </c>
      <c r="D5" s="8">
        <v>2862</v>
      </c>
      <c r="E5">
        <v>858</v>
      </c>
      <c r="F5">
        <v>753</v>
      </c>
      <c r="G5" s="8">
        <v>17235</v>
      </c>
      <c r="H5" s="8">
        <v>34467</v>
      </c>
    </row>
    <row r="6" spans="1:8">
      <c r="B6" t="s">
        <v>517</v>
      </c>
      <c r="C6" s="8">
        <v>7665</v>
      </c>
      <c r="D6" s="8">
        <v>2046</v>
      </c>
      <c r="E6">
        <v>573</v>
      </c>
      <c r="F6">
        <v>465</v>
      </c>
      <c r="G6" s="8">
        <v>10752</v>
      </c>
      <c r="H6" s="8">
        <v>21501</v>
      </c>
    </row>
    <row r="7" spans="1:8">
      <c r="B7" t="s">
        <v>540</v>
      </c>
      <c r="C7" s="8">
        <v>5520</v>
      </c>
      <c r="D7" s="8">
        <v>1827</v>
      </c>
      <c r="E7">
        <v>513</v>
      </c>
      <c r="F7">
        <v>444</v>
      </c>
      <c r="G7" s="8">
        <v>8304</v>
      </c>
      <c r="H7" s="8">
        <v>16608</v>
      </c>
    </row>
    <row r="8" spans="1:8">
      <c r="B8" t="s">
        <v>518</v>
      </c>
      <c r="C8" s="8">
        <v>3840</v>
      </c>
      <c r="D8">
        <v>627</v>
      </c>
      <c r="E8">
        <v>168</v>
      </c>
      <c r="F8">
        <v>90</v>
      </c>
      <c r="G8" s="8">
        <v>4725</v>
      </c>
      <c r="H8" s="8">
        <v>9450</v>
      </c>
    </row>
    <row r="9" spans="1:8">
      <c r="B9" t="s">
        <v>170</v>
      </c>
      <c r="C9">
        <v>657</v>
      </c>
      <c r="D9">
        <v>159</v>
      </c>
      <c r="E9">
        <v>39</v>
      </c>
      <c r="F9">
        <v>24</v>
      </c>
      <c r="G9">
        <v>882</v>
      </c>
      <c r="H9" s="8">
        <v>1761</v>
      </c>
    </row>
    <row r="10" spans="1:8">
      <c r="B10" t="s">
        <v>9</v>
      </c>
      <c r="C10" s="8">
        <v>30441</v>
      </c>
      <c r="D10" s="8">
        <v>7521</v>
      </c>
      <c r="E10" s="8">
        <v>2151</v>
      </c>
      <c r="F10" s="8">
        <v>1776</v>
      </c>
      <c r="G10" s="8">
        <v>41898</v>
      </c>
      <c r="H10" s="8">
        <v>83787</v>
      </c>
    </row>
    <row r="12" spans="1:8">
      <c r="C12" t="s">
        <v>21</v>
      </c>
      <c r="D12" t="s">
        <v>193</v>
      </c>
      <c r="E12" t="s">
        <v>194</v>
      </c>
      <c r="F12" t="s">
        <v>24</v>
      </c>
      <c r="G12" t="s">
        <v>25</v>
      </c>
    </row>
    <row r="13" spans="1:8">
      <c r="B13" t="str">
        <f t="shared" ref="B13:B18" si="0">B5</f>
        <v>A great deal</v>
      </c>
      <c r="C13" s="30">
        <f>C5/C$10</f>
        <v>0.41913866167340103</v>
      </c>
      <c r="D13" s="30">
        <f t="shared" ref="D13:G13" si="1">D5/D$10</f>
        <v>0.3805345033905066</v>
      </c>
      <c r="E13" s="30">
        <f t="shared" si="1"/>
        <v>0.39888423988842397</v>
      </c>
      <c r="F13" s="30">
        <f t="shared" si="1"/>
        <v>0.42398648648648651</v>
      </c>
      <c r="G13" s="30">
        <f t="shared" si="1"/>
        <v>0.41135615065158243</v>
      </c>
    </row>
    <row r="14" spans="1:8">
      <c r="B14" t="str">
        <f t="shared" si="0"/>
        <v>A moderate amount</v>
      </c>
      <c r="C14" s="30">
        <f t="shared" ref="C14:G18" si="2">C6/C$10</f>
        <v>0.25179856115107913</v>
      </c>
      <c r="D14" s="30">
        <f t="shared" si="2"/>
        <v>0.27203829278021541</v>
      </c>
      <c r="E14" s="30">
        <f t="shared" si="2"/>
        <v>0.26638772663877264</v>
      </c>
      <c r="F14" s="30">
        <f t="shared" si="2"/>
        <v>0.26182432432432434</v>
      </c>
      <c r="G14" s="30">
        <f t="shared" si="2"/>
        <v>0.25662322783903768</v>
      </c>
    </row>
    <row r="15" spans="1:8">
      <c r="B15" t="str">
        <f t="shared" si="0"/>
        <v>A small amount</v>
      </c>
      <c r="C15" s="30">
        <f t="shared" si="2"/>
        <v>0.18133438454715681</v>
      </c>
      <c r="D15" s="30">
        <f t="shared" si="2"/>
        <v>0.24291982449142402</v>
      </c>
      <c r="E15" s="30">
        <f t="shared" si="2"/>
        <v>0.2384937238493724</v>
      </c>
      <c r="F15" s="30">
        <f t="shared" si="2"/>
        <v>0.25</v>
      </c>
      <c r="G15" s="30">
        <f t="shared" si="2"/>
        <v>0.19819561792925677</v>
      </c>
    </row>
    <row r="16" spans="1:8">
      <c r="B16" t="str">
        <f t="shared" si="0"/>
        <v>Not at all</v>
      </c>
      <c r="C16" s="30">
        <f t="shared" si="2"/>
        <v>0.12614565881541343</v>
      </c>
      <c r="D16" s="30">
        <f t="shared" si="2"/>
        <v>8.3366573593936982E-2</v>
      </c>
      <c r="E16" s="30">
        <f t="shared" si="2"/>
        <v>7.8103207810320777E-2</v>
      </c>
      <c r="F16" s="30">
        <f t="shared" si="2"/>
        <v>5.0675675675675678E-2</v>
      </c>
      <c r="G16" s="30">
        <f t="shared" si="2"/>
        <v>0.1127738794214521</v>
      </c>
    </row>
    <row r="17" spans="1:10">
      <c r="B17" t="str">
        <f t="shared" si="0"/>
        <v>Don't know</v>
      </c>
      <c r="C17" s="30">
        <f t="shared" si="2"/>
        <v>2.1582733812949641E-2</v>
      </c>
      <c r="D17" s="30">
        <f t="shared" si="2"/>
        <v>2.1140805743917031E-2</v>
      </c>
      <c r="E17" s="30">
        <f t="shared" si="2"/>
        <v>1.813110181311018E-2</v>
      </c>
      <c r="F17" s="30">
        <f t="shared" si="2"/>
        <v>1.3513513513513514E-2</v>
      </c>
      <c r="G17" s="30">
        <f t="shared" si="2"/>
        <v>2.105112415867106E-2</v>
      </c>
    </row>
    <row r="18" spans="1:10">
      <c r="B18" t="str">
        <f t="shared" si="0"/>
        <v>Total</v>
      </c>
      <c r="C18" s="30">
        <f t="shared" si="2"/>
        <v>1</v>
      </c>
      <c r="D18" s="30">
        <f t="shared" si="2"/>
        <v>1</v>
      </c>
      <c r="E18" s="30">
        <f t="shared" si="2"/>
        <v>1</v>
      </c>
      <c r="F18" s="30">
        <f t="shared" si="2"/>
        <v>1</v>
      </c>
      <c r="G18" s="30">
        <f t="shared" si="2"/>
        <v>1</v>
      </c>
    </row>
    <row r="20" spans="1:10">
      <c r="A20" t="s">
        <v>26</v>
      </c>
      <c r="B20" t="s">
        <v>476</v>
      </c>
    </row>
    <row r="21" spans="1:10">
      <c r="B21" s="64" t="s">
        <v>477</v>
      </c>
    </row>
    <row r="23" spans="1:10">
      <c r="I23" t="s">
        <v>28</v>
      </c>
      <c r="J23" t="s">
        <v>474</v>
      </c>
    </row>
    <row r="24" spans="1:10">
      <c r="I24" t="s">
        <v>31</v>
      </c>
      <c r="J24" t="s">
        <v>541</v>
      </c>
    </row>
  </sheetData>
  <hyperlinks>
    <hyperlink ref="B21" r:id="rId1" xr:uid="{4DD7DBFD-1A83-400E-8551-DCECF09DA13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4804-6C7A-4B12-BF43-11EC22AF9A13}">
  <dimension ref="A1:K25"/>
  <sheetViews>
    <sheetView workbookViewId="0">
      <selection activeCell="A3" sqref="A3"/>
    </sheetView>
  </sheetViews>
  <sheetFormatPr defaultRowHeight="15"/>
  <cols>
    <col min="1" max="1" width="10.140625" bestFit="1" customWidth="1"/>
    <col min="2" max="2" width="12.7109375" customWidth="1"/>
  </cols>
  <sheetData>
    <row r="1" spans="1:8" ht="15.75">
      <c r="A1" s="63" t="s">
        <v>542</v>
      </c>
      <c r="B1" s="63" t="s">
        <v>543</v>
      </c>
    </row>
    <row r="2" spans="1:8">
      <c r="B2" t="s">
        <v>544</v>
      </c>
    </row>
    <row r="3" spans="1:8">
      <c r="C3" t="s">
        <v>21</v>
      </c>
      <c r="D3" t="s">
        <v>193</v>
      </c>
      <c r="E3" t="s">
        <v>194</v>
      </c>
      <c r="F3" t="s">
        <v>24</v>
      </c>
      <c r="G3" t="s">
        <v>208</v>
      </c>
      <c r="H3" t="s">
        <v>9</v>
      </c>
    </row>
    <row r="4" spans="1:8">
      <c r="B4" t="s">
        <v>518</v>
      </c>
      <c r="C4" s="8">
        <v>4254</v>
      </c>
      <c r="D4">
        <v>639</v>
      </c>
      <c r="E4">
        <v>123</v>
      </c>
      <c r="F4">
        <v>54</v>
      </c>
      <c r="G4" s="8">
        <v>5070</v>
      </c>
      <c r="H4" s="8">
        <v>10140</v>
      </c>
    </row>
    <row r="5" spans="1:8">
      <c r="B5" t="s">
        <v>545</v>
      </c>
      <c r="C5" s="8">
        <v>6450</v>
      </c>
      <c r="D5" s="8">
        <v>1269</v>
      </c>
      <c r="E5">
        <v>381</v>
      </c>
      <c r="F5">
        <v>300</v>
      </c>
      <c r="G5" s="8">
        <v>8397</v>
      </c>
      <c r="H5" s="8">
        <v>16797</v>
      </c>
    </row>
    <row r="6" spans="1:8">
      <c r="B6" t="s">
        <v>546</v>
      </c>
      <c r="C6" s="8">
        <v>12264</v>
      </c>
      <c r="D6" s="8">
        <v>3534</v>
      </c>
      <c r="E6" s="8">
        <v>1017</v>
      </c>
      <c r="F6">
        <v>840</v>
      </c>
      <c r="G6" s="8">
        <v>17658</v>
      </c>
      <c r="H6" s="8">
        <v>35313</v>
      </c>
    </row>
    <row r="7" spans="1:8">
      <c r="B7" t="s">
        <v>547</v>
      </c>
      <c r="C7" s="8">
        <v>6033</v>
      </c>
      <c r="D7" s="8">
        <v>1818</v>
      </c>
      <c r="E7">
        <v>570</v>
      </c>
      <c r="F7">
        <v>531</v>
      </c>
      <c r="G7" s="8">
        <v>8949</v>
      </c>
      <c r="H7" s="8">
        <v>17901</v>
      </c>
    </row>
    <row r="8" spans="1:8">
      <c r="B8" t="s">
        <v>170</v>
      </c>
      <c r="C8" s="8">
        <v>1443</v>
      </c>
      <c r="D8">
        <v>264</v>
      </c>
      <c r="E8">
        <v>66</v>
      </c>
      <c r="F8">
        <v>51</v>
      </c>
      <c r="G8" s="8">
        <v>1821</v>
      </c>
      <c r="H8" s="8">
        <v>3645</v>
      </c>
    </row>
    <row r="9" spans="1:8">
      <c r="B9" t="s">
        <v>9</v>
      </c>
      <c r="C9" s="8">
        <v>30444</v>
      </c>
      <c r="D9" s="8">
        <v>7524</v>
      </c>
      <c r="E9" s="8">
        <v>2157</v>
      </c>
      <c r="F9" s="8">
        <v>1776</v>
      </c>
      <c r="G9" s="8">
        <v>41895</v>
      </c>
      <c r="H9" s="8">
        <v>83796</v>
      </c>
    </row>
    <row r="12" spans="1:8">
      <c r="C12" t="s">
        <v>21</v>
      </c>
      <c r="D12" t="s">
        <v>193</v>
      </c>
      <c r="E12" t="s">
        <v>194</v>
      </c>
      <c r="F12" t="s">
        <v>24</v>
      </c>
      <c r="G12" t="s">
        <v>25</v>
      </c>
    </row>
    <row r="13" spans="1:8">
      <c r="B13" t="str">
        <f t="shared" ref="B13:B18" si="0">B4</f>
        <v>Not at all</v>
      </c>
      <c r="C13" s="30">
        <f t="shared" ref="C13:G18" si="1">C4/C$9</f>
        <v>0.13973196689002759</v>
      </c>
      <c r="D13" s="30">
        <f t="shared" si="1"/>
        <v>8.4928229665071769E-2</v>
      </c>
      <c r="E13" s="30">
        <f t="shared" si="1"/>
        <v>5.702364394993046E-2</v>
      </c>
      <c r="F13" s="30">
        <f t="shared" si="1"/>
        <v>3.0405405405405407E-2</v>
      </c>
      <c r="G13" s="30">
        <f t="shared" si="1"/>
        <v>0.12101682778374508</v>
      </c>
      <c r="H13" s="30"/>
    </row>
    <row r="14" spans="1:8">
      <c r="B14" t="str">
        <f t="shared" si="0"/>
        <v>Not closely</v>
      </c>
      <c r="C14" s="30">
        <f t="shared" si="1"/>
        <v>0.21186440677966101</v>
      </c>
      <c r="D14" s="30">
        <f t="shared" si="1"/>
        <v>0.1686602870813397</v>
      </c>
      <c r="E14" s="30">
        <f t="shared" si="1"/>
        <v>0.17663421418636996</v>
      </c>
      <c r="F14" s="30">
        <f t="shared" si="1"/>
        <v>0.16891891891891891</v>
      </c>
      <c r="G14" s="30">
        <f t="shared" si="1"/>
        <v>0.20042964554242751</v>
      </c>
      <c r="H14" s="30"/>
    </row>
    <row r="15" spans="1:8">
      <c r="B15" t="str">
        <f t="shared" si="0"/>
        <v>Quite closely</v>
      </c>
      <c r="C15" s="30">
        <f t="shared" si="1"/>
        <v>0.40283799763500194</v>
      </c>
      <c r="D15" s="30">
        <f t="shared" si="1"/>
        <v>0.46969696969696972</v>
      </c>
      <c r="E15" s="30">
        <f t="shared" si="1"/>
        <v>0.47148817802503479</v>
      </c>
      <c r="F15" s="30">
        <f t="shared" si="1"/>
        <v>0.47297297297297297</v>
      </c>
      <c r="G15" s="30">
        <f t="shared" si="1"/>
        <v>0.42148227712137487</v>
      </c>
      <c r="H15" s="30"/>
    </row>
    <row r="16" spans="1:8">
      <c r="B16" t="str">
        <f t="shared" si="0"/>
        <v>Very closely</v>
      </c>
      <c r="C16" s="30">
        <f t="shared" si="1"/>
        <v>0.19816712652739457</v>
      </c>
      <c r="D16" s="30">
        <f t="shared" si="1"/>
        <v>0.24162679425837322</v>
      </c>
      <c r="E16" s="30">
        <f t="shared" si="1"/>
        <v>0.26425591098748263</v>
      </c>
      <c r="F16" s="30">
        <f t="shared" si="1"/>
        <v>0.29898648648648651</v>
      </c>
      <c r="G16" s="133">
        <f t="shared" si="1"/>
        <v>0.21360544217687075</v>
      </c>
      <c r="H16" s="30"/>
    </row>
    <row r="17" spans="1:11">
      <c r="B17" t="str">
        <f t="shared" si="0"/>
        <v>Don't know</v>
      </c>
      <c r="C17" s="30">
        <f t="shared" si="1"/>
        <v>4.7398502167914858E-2</v>
      </c>
      <c r="D17" s="30">
        <f t="shared" si="1"/>
        <v>3.5087719298245612E-2</v>
      </c>
      <c r="E17" s="30">
        <f t="shared" si="1"/>
        <v>3.0598052851182198E-2</v>
      </c>
      <c r="F17" s="30">
        <f t="shared" si="1"/>
        <v>2.8716216216216218E-2</v>
      </c>
      <c r="G17" s="30">
        <f t="shared" si="1"/>
        <v>4.3465807375581811E-2</v>
      </c>
      <c r="H17" s="30"/>
    </row>
    <row r="18" spans="1:11">
      <c r="B18" t="str">
        <f t="shared" si="0"/>
        <v>Total</v>
      </c>
      <c r="C18" s="30">
        <f t="shared" si="1"/>
        <v>1</v>
      </c>
      <c r="D18" s="30">
        <f t="shared" si="1"/>
        <v>1</v>
      </c>
      <c r="E18" s="30">
        <f t="shared" si="1"/>
        <v>1</v>
      </c>
      <c r="F18" s="30">
        <f t="shared" si="1"/>
        <v>1</v>
      </c>
      <c r="G18" s="30">
        <f t="shared" si="1"/>
        <v>1</v>
      </c>
      <c r="H18" s="30"/>
    </row>
    <row r="20" spans="1:11">
      <c r="A20" t="s">
        <v>26</v>
      </c>
      <c r="B20" t="s">
        <v>476</v>
      </c>
    </row>
    <row r="21" spans="1:11">
      <c r="B21" s="64" t="s">
        <v>477</v>
      </c>
    </row>
    <row r="24" spans="1:11">
      <c r="J24" t="s">
        <v>548</v>
      </c>
      <c r="K24" t="s">
        <v>474</v>
      </c>
    </row>
    <row r="25" spans="1:11">
      <c r="J25" t="s">
        <v>31</v>
      </c>
      <c r="K25" t="s">
        <v>549</v>
      </c>
    </row>
  </sheetData>
  <hyperlinks>
    <hyperlink ref="B21" r:id="rId1" xr:uid="{50EE7134-3877-404D-8731-44AF4C679943}"/>
  </hyperlinks>
  <pageMargins left="0.7" right="0.7" top="0.75" bottom="0.75" header="0.3" footer="0.3"/>
  <pageSetup paperSize="9" orientation="portrait"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F263-B3FD-411F-B1B5-8FE1D14B4331}">
  <dimension ref="A1:F29"/>
  <sheetViews>
    <sheetView workbookViewId="0">
      <selection activeCell="A3" sqref="A3"/>
    </sheetView>
  </sheetViews>
  <sheetFormatPr defaultRowHeight="15"/>
  <cols>
    <col min="1" max="1" width="9.5703125" bestFit="1" customWidth="1"/>
    <col min="2" max="2" width="64.85546875" bestFit="1" customWidth="1"/>
  </cols>
  <sheetData>
    <row r="1" spans="1:5" ht="15.75">
      <c r="A1" s="63" t="s">
        <v>550</v>
      </c>
      <c r="B1" s="63" t="s">
        <v>551</v>
      </c>
    </row>
    <row r="3" spans="1:5">
      <c r="B3" t="s">
        <v>552</v>
      </c>
      <c r="C3" t="s">
        <v>553</v>
      </c>
      <c r="D3" t="s">
        <v>554</v>
      </c>
      <c r="E3" t="s">
        <v>9</v>
      </c>
    </row>
    <row r="4" spans="1:5">
      <c r="B4" t="s">
        <v>555</v>
      </c>
      <c r="C4" s="8">
        <v>38979</v>
      </c>
      <c r="D4" s="8">
        <v>22188</v>
      </c>
      <c r="E4" s="8">
        <v>61167</v>
      </c>
    </row>
    <row r="5" spans="1:5">
      <c r="B5" t="s">
        <v>556</v>
      </c>
      <c r="C5" s="8">
        <v>26220</v>
      </c>
      <c r="D5" s="8">
        <v>21471</v>
      </c>
      <c r="E5" s="8">
        <v>47691</v>
      </c>
    </row>
    <row r="6" spans="1:5">
      <c r="B6" t="s">
        <v>557</v>
      </c>
      <c r="C6" s="8">
        <v>5358</v>
      </c>
      <c r="D6" s="8">
        <v>20700</v>
      </c>
      <c r="E6" s="8">
        <v>26058</v>
      </c>
    </row>
    <row r="7" spans="1:5">
      <c r="B7" t="s">
        <v>558</v>
      </c>
      <c r="C7" s="8">
        <v>2571</v>
      </c>
      <c r="D7" s="8">
        <v>9309</v>
      </c>
      <c r="E7" s="8">
        <v>11880</v>
      </c>
    </row>
    <row r="8" spans="1:5">
      <c r="B8" t="s">
        <v>559</v>
      </c>
      <c r="C8" s="8">
        <v>2259</v>
      </c>
      <c r="D8" s="8">
        <v>19032</v>
      </c>
      <c r="E8" s="8">
        <v>21291</v>
      </c>
    </row>
    <row r="9" spans="1:5">
      <c r="B9" t="s">
        <v>560</v>
      </c>
      <c r="C9" s="8">
        <v>1194</v>
      </c>
      <c r="D9" s="8">
        <v>12231</v>
      </c>
      <c r="E9" s="8">
        <v>13425</v>
      </c>
    </row>
    <row r="10" spans="1:5">
      <c r="B10" t="s">
        <v>561</v>
      </c>
      <c r="C10">
        <v>756</v>
      </c>
      <c r="D10" s="8">
        <v>13815</v>
      </c>
      <c r="E10" s="8">
        <v>14571</v>
      </c>
    </row>
    <row r="11" spans="1:5">
      <c r="B11" t="s">
        <v>562</v>
      </c>
      <c r="C11">
        <v>198</v>
      </c>
      <c r="D11" s="8">
        <v>5685</v>
      </c>
      <c r="E11" s="8">
        <v>5883</v>
      </c>
    </row>
    <row r="12" spans="1:5">
      <c r="B12" t="s">
        <v>412</v>
      </c>
      <c r="C12" s="8">
        <v>6264</v>
      </c>
      <c r="D12" s="8">
        <v>34320</v>
      </c>
      <c r="E12" s="8">
        <v>40584</v>
      </c>
    </row>
    <row r="14" spans="1:5">
      <c r="B14" t="s">
        <v>9</v>
      </c>
      <c r="C14" s="8">
        <v>83799</v>
      </c>
      <c r="D14" s="8">
        <v>158751</v>
      </c>
      <c r="E14" s="8">
        <v>242550</v>
      </c>
    </row>
    <row r="15" spans="1:5">
      <c r="B15" t="s">
        <v>563</v>
      </c>
      <c r="C15" s="8">
        <v>41898</v>
      </c>
      <c r="D15" s="8">
        <v>41898</v>
      </c>
    </row>
    <row r="17" spans="2:6">
      <c r="B17" t="s">
        <v>552</v>
      </c>
      <c r="C17" t="s">
        <v>553</v>
      </c>
      <c r="D17" t="s">
        <v>554</v>
      </c>
      <c r="E17" t="s">
        <v>564</v>
      </c>
    </row>
    <row r="18" spans="2:6">
      <c r="B18" t="s">
        <v>555</v>
      </c>
      <c r="C18" s="30">
        <v>0.93033080337963625</v>
      </c>
      <c r="D18" s="30">
        <v>0.52957181727051406</v>
      </c>
      <c r="E18" s="30"/>
    </row>
    <row r="19" spans="2:6" ht="30">
      <c r="B19" s="65" t="s">
        <v>565</v>
      </c>
      <c r="C19" s="30">
        <v>0.62580552771015319</v>
      </c>
      <c r="D19" s="30">
        <v>0.51245882858370329</v>
      </c>
      <c r="E19" s="30"/>
    </row>
    <row r="20" spans="2:6">
      <c r="B20" s="65" t="s">
        <v>566</v>
      </c>
      <c r="C20" s="30">
        <v>0.12788199914077045</v>
      </c>
      <c r="D20" s="30">
        <v>0.49405699556064731</v>
      </c>
      <c r="E20" s="30"/>
    </row>
    <row r="21" spans="2:6">
      <c r="B21" t="s">
        <v>558</v>
      </c>
      <c r="C21" s="30">
        <v>6.1363310897894888E-2</v>
      </c>
      <c r="D21" s="30">
        <v>0.22218244307604182</v>
      </c>
      <c r="E21" s="30"/>
    </row>
    <row r="22" spans="2:6">
      <c r="B22" t="s">
        <v>559</v>
      </c>
      <c r="C22" s="30">
        <v>5.3916654732922814E-2</v>
      </c>
      <c r="D22" s="30">
        <v>0.45424602606329656</v>
      </c>
      <c r="E22" s="30"/>
    </row>
    <row r="23" spans="2:6" ht="30">
      <c r="B23" s="65" t="s">
        <v>567</v>
      </c>
      <c r="C23" s="30">
        <v>2.8497780323643133E-2</v>
      </c>
      <c r="D23" s="30">
        <v>0.29192324215953031</v>
      </c>
      <c r="E23" s="30"/>
    </row>
    <row r="24" spans="2:6">
      <c r="B24" t="s">
        <v>561</v>
      </c>
      <c r="C24" s="30">
        <v>1.8043820707432337E-2</v>
      </c>
      <c r="D24" s="30">
        <v>0.32972934268938853</v>
      </c>
      <c r="E24" s="30"/>
      <c r="F24" t="s">
        <v>528</v>
      </c>
    </row>
    <row r="25" spans="2:6">
      <c r="B25" t="s">
        <v>562</v>
      </c>
      <c r="C25" s="30">
        <v>4.7257625662322786E-3</v>
      </c>
      <c r="D25" s="30">
        <v>0.13568666762136616</v>
      </c>
      <c r="E25" s="30"/>
      <c r="F25" t="s">
        <v>568</v>
      </c>
    </row>
    <row r="26" spans="2:6">
      <c r="B26" t="s">
        <v>412</v>
      </c>
      <c r="C26" s="30">
        <v>0.14950594300443934</v>
      </c>
      <c r="D26" s="30">
        <v>0.81913217814692829</v>
      </c>
      <c r="E26" s="30"/>
    </row>
    <row r="28" spans="2:6">
      <c r="C28" s="8"/>
      <c r="D28" s="8"/>
      <c r="E28" s="8"/>
    </row>
    <row r="29" spans="2:6">
      <c r="C29" s="8"/>
      <c r="D29" s="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DCD8D-05BC-4473-91EF-5B902B5B5CFC}">
  <dimension ref="A1:AR193"/>
  <sheetViews>
    <sheetView zoomScaleNormal="100" workbookViewId="0">
      <selection activeCell="B6" sqref="B6"/>
    </sheetView>
  </sheetViews>
  <sheetFormatPr defaultColWidth="9.140625" defaultRowHeight="15"/>
  <cols>
    <col min="1" max="1" width="7.7109375" style="91" bestFit="1" customWidth="1"/>
    <col min="2" max="2" width="48.7109375" style="91" customWidth="1"/>
    <col min="3" max="10" width="9.140625" style="91"/>
    <col min="11" max="11" width="10.5703125" style="91" customWidth="1"/>
    <col min="12" max="12" width="9.140625" style="91"/>
    <col min="13" max="13" width="19.5703125" style="91" customWidth="1"/>
    <col min="14" max="15" width="9.140625" style="91"/>
    <col min="16" max="16" width="9.140625" style="92"/>
    <col min="17" max="19" width="9.140625" style="91"/>
    <col min="20" max="20" width="9.140625" style="92"/>
    <col min="21" max="34" width="9.140625" style="91"/>
    <col min="35" max="35" width="34.85546875" style="91" customWidth="1"/>
    <col min="36" max="36" width="12.85546875" style="91" customWidth="1"/>
    <col min="37" max="40" width="9.140625" style="91"/>
    <col min="41" max="41" width="34.85546875" style="91" customWidth="1"/>
    <col min="42" max="16384" width="9.140625" style="91"/>
  </cols>
  <sheetData>
    <row r="1" spans="1:43">
      <c r="A1" s="92" t="s">
        <v>47</v>
      </c>
      <c r="B1" s="92" t="s">
        <v>48</v>
      </c>
    </row>
    <row r="2" spans="1:43">
      <c r="B2" s="91" t="s">
        <v>49</v>
      </c>
    </row>
    <row r="3" spans="1:43">
      <c r="A3" s="91" t="s">
        <v>26</v>
      </c>
      <c r="B3" s="91" t="s">
        <v>50</v>
      </c>
    </row>
    <row r="4" spans="1:43">
      <c r="A4" s="91" t="s">
        <v>51</v>
      </c>
      <c r="B4" s="91" t="s">
        <v>52</v>
      </c>
      <c r="L4" s="92"/>
      <c r="M4" s="92"/>
      <c r="N4" s="92"/>
      <c r="O4" s="92"/>
      <c r="Q4" s="92"/>
      <c r="R4" s="92"/>
      <c r="S4" s="92"/>
      <c r="U4" s="92"/>
      <c r="V4" s="92"/>
      <c r="W4" s="92"/>
      <c r="X4" s="92"/>
      <c r="Y4" s="92"/>
      <c r="Z4" s="92"/>
      <c r="AA4" s="92"/>
      <c r="AB4" s="92"/>
      <c r="AC4" s="92"/>
      <c r="AD4" s="92"/>
      <c r="AE4" s="92"/>
      <c r="AK4" s="92"/>
      <c r="AL4" s="92"/>
      <c r="AP4" s="92"/>
      <c r="AQ4" s="92"/>
    </row>
    <row r="5" spans="1:43">
      <c r="C5" s="91" t="s">
        <v>53</v>
      </c>
      <c r="D5" s="91" t="s">
        <v>54</v>
      </c>
      <c r="E5" s="91" t="s">
        <v>55</v>
      </c>
      <c r="F5" s="91" t="s">
        <v>56</v>
      </c>
      <c r="P5" s="91"/>
      <c r="T5" s="91"/>
    </row>
    <row r="6" spans="1:43" s="92" customFormat="1">
      <c r="B6" s="91" t="s">
        <v>57</v>
      </c>
      <c r="C6" s="91">
        <v>-2.8000000000000001E-2</v>
      </c>
      <c r="D6" s="91">
        <v>0.33500000000000002</v>
      </c>
      <c r="E6" s="94">
        <v>0</v>
      </c>
      <c r="F6" s="247">
        <v>0.08</v>
      </c>
      <c r="G6" s="95"/>
      <c r="H6" s="91"/>
      <c r="I6" s="91"/>
      <c r="L6" s="91"/>
      <c r="M6" s="91"/>
    </row>
    <row r="7" spans="1:43">
      <c r="B7" s="91" t="s">
        <v>58</v>
      </c>
      <c r="C7" s="91">
        <v>-4.3999999999999997E-2</v>
      </c>
      <c r="D7" s="91">
        <v>0.33</v>
      </c>
      <c r="E7" s="94">
        <v>0</v>
      </c>
      <c r="F7" s="247">
        <v>0.12</v>
      </c>
      <c r="G7" s="95"/>
      <c r="P7" s="91"/>
      <c r="T7" s="91"/>
    </row>
    <row r="8" spans="1:43">
      <c r="B8" s="91" t="s">
        <v>59</v>
      </c>
      <c r="C8" s="91">
        <v>-5.3999999999999999E-2</v>
      </c>
      <c r="D8" s="91">
        <v>0.26100000000000001</v>
      </c>
      <c r="E8" s="94">
        <v>0</v>
      </c>
      <c r="F8" s="247">
        <v>0.17</v>
      </c>
      <c r="G8" s="95"/>
      <c r="P8" s="91"/>
      <c r="T8" s="91"/>
    </row>
    <row r="9" spans="1:43">
      <c r="B9" s="91" t="s">
        <v>60</v>
      </c>
      <c r="C9" s="91">
        <v>-5.7000000000000002E-2</v>
      </c>
      <c r="D9" s="91">
        <v>0.187</v>
      </c>
      <c r="E9" s="94">
        <v>0</v>
      </c>
      <c r="F9" s="247">
        <v>0.23</v>
      </c>
      <c r="G9" s="95"/>
      <c r="P9" s="91"/>
      <c r="T9" s="91"/>
    </row>
    <row r="10" spans="1:43">
      <c r="B10" s="91" t="s">
        <v>61</v>
      </c>
      <c r="C10" s="91">
        <v>-6.4000000000000001E-2</v>
      </c>
      <c r="D10" s="91">
        <v>0.155</v>
      </c>
      <c r="E10" s="94">
        <v>0</v>
      </c>
      <c r="F10" s="247">
        <v>0.28999999999999998</v>
      </c>
      <c r="G10" s="95"/>
      <c r="P10" s="91"/>
      <c r="T10" s="91"/>
    </row>
    <row r="11" spans="1:43">
      <c r="B11" s="91" t="s">
        <v>62</v>
      </c>
      <c r="C11" s="91">
        <v>-1.7000000000000001E-2</v>
      </c>
      <c r="D11" s="91">
        <v>0.14899999999999999</v>
      </c>
      <c r="E11" s="94">
        <v>1.2E-2</v>
      </c>
      <c r="F11" s="247">
        <v>0.11</v>
      </c>
      <c r="G11" s="95"/>
      <c r="P11" s="91"/>
      <c r="T11" s="91"/>
    </row>
    <row r="12" spans="1:43">
      <c r="B12" s="91" t="s">
        <v>63</v>
      </c>
      <c r="C12" s="91">
        <v>-0.107</v>
      </c>
      <c r="D12" s="91">
        <v>0.14399999999999999</v>
      </c>
      <c r="E12" s="94">
        <v>0</v>
      </c>
      <c r="F12" s="247">
        <v>0.43</v>
      </c>
      <c r="G12" s="95"/>
      <c r="P12" s="91"/>
      <c r="T12" s="91"/>
    </row>
    <row r="13" spans="1:43">
      <c r="B13" s="91" t="s">
        <v>64</v>
      </c>
      <c r="C13" s="91">
        <v>-5.0000000000000001E-3</v>
      </c>
      <c r="D13" s="91">
        <v>0.14399999999999999</v>
      </c>
      <c r="E13" s="94">
        <v>7.3999999999999996E-2</v>
      </c>
      <c r="F13" s="247">
        <v>0.04</v>
      </c>
      <c r="G13" s="95"/>
      <c r="P13" s="91"/>
      <c r="T13" s="91"/>
    </row>
    <row r="14" spans="1:43">
      <c r="B14" s="91" t="s">
        <v>65</v>
      </c>
      <c r="C14" s="91">
        <v>-4.3999999999999997E-2</v>
      </c>
      <c r="D14" s="91">
        <v>0.11700000000000001</v>
      </c>
      <c r="E14" s="94">
        <v>0</v>
      </c>
      <c r="F14" s="247">
        <v>0.27</v>
      </c>
      <c r="G14" s="95"/>
      <c r="P14" s="91"/>
      <c r="T14" s="91"/>
    </row>
    <row r="15" spans="1:43">
      <c r="B15" s="91" t="s">
        <v>66</v>
      </c>
      <c r="C15" s="91">
        <v>-5.8000000000000003E-2</v>
      </c>
      <c r="D15" s="91">
        <v>8.6999999999999994E-2</v>
      </c>
      <c r="E15" s="94">
        <v>0</v>
      </c>
      <c r="F15" s="247">
        <v>0.4</v>
      </c>
      <c r="G15" s="95"/>
      <c r="P15" s="91"/>
      <c r="T15" s="91"/>
    </row>
    <row r="16" spans="1:43">
      <c r="B16" s="91" t="s">
        <v>67</v>
      </c>
      <c r="C16" s="91">
        <v>-2.9000000000000001E-2</v>
      </c>
      <c r="D16" s="91">
        <v>5.7000000000000002E-2</v>
      </c>
      <c r="E16" s="94">
        <v>1.9E-2</v>
      </c>
      <c r="F16" s="247">
        <v>0.34</v>
      </c>
      <c r="G16" s="95"/>
      <c r="P16" s="91"/>
      <c r="T16" s="91"/>
    </row>
    <row r="17" spans="1:20">
      <c r="B17" s="91" t="s">
        <v>68</v>
      </c>
      <c r="C17" s="91">
        <v>-3.6999999999999998E-2</v>
      </c>
      <c r="D17" s="91">
        <v>4.2999999999999997E-2</v>
      </c>
      <c r="E17" s="94">
        <v>1.9E-2</v>
      </c>
      <c r="F17" s="247">
        <v>0.46</v>
      </c>
      <c r="G17" s="95"/>
      <c r="P17" s="91"/>
      <c r="T17" s="91"/>
    </row>
    <row r="18" spans="1:20">
      <c r="B18" s="91" t="s">
        <v>69</v>
      </c>
      <c r="C18" s="91">
        <v>-3.2000000000000001E-2</v>
      </c>
      <c r="D18" s="91">
        <v>3.7999999999999999E-2</v>
      </c>
      <c r="E18" s="94">
        <v>2.1000000000000001E-2</v>
      </c>
      <c r="F18" s="247">
        <v>0.45</v>
      </c>
      <c r="G18" s="95"/>
      <c r="P18" s="91"/>
      <c r="T18" s="91"/>
    </row>
    <row r="19" spans="1:20">
      <c r="B19" s="91" t="s">
        <v>70</v>
      </c>
      <c r="C19" s="91">
        <v>-1.0999999999999999E-2</v>
      </c>
      <c r="D19" s="91">
        <v>2.5999999999999999E-2</v>
      </c>
      <c r="E19" s="94">
        <v>0.34599999999999997</v>
      </c>
      <c r="F19" s="247">
        <v>0.3</v>
      </c>
      <c r="G19" s="95"/>
      <c r="P19" s="91"/>
      <c r="T19" s="91"/>
    </row>
    <row r="20" spans="1:20">
      <c r="B20" s="91" t="s">
        <v>71</v>
      </c>
      <c r="C20" s="91">
        <v>-2.3E-2</v>
      </c>
      <c r="D20" s="91">
        <v>2.4E-2</v>
      </c>
      <c r="E20" s="94">
        <v>0.16400000000000001</v>
      </c>
      <c r="F20" s="247">
        <v>0.49</v>
      </c>
      <c r="G20" s="95"/>
      <c r="P20" s="91"/>
      <c r="T20" s="91"/>
    </row>
    <row r="21" spans="1:20">
      <c r="B21" s="91" t="s">
        <v>72</v>
      </c>
      <c r="C21" s="91">
        <v>-5.6000000000000001E-2</v>
      </c>
      <c r="D21" s="91">
        <v>2.1999999999999999E-2</v>
      </c>
      <c r="E21" s="94">
        <v>3.9E-2</v>
      </c>
      <c r="F21" s="247">
        <v>0.72</v>
      </c>
      <c r="G21" s="95"/>
      <c r="P21" s="91"/>
      <c r="T21" s="91"/>
    </row>
    <row r="22" spans="1:20">
      <c r="B22" s="91" t="s">
        <v>73</v>
      </c>
      <c r="C22" s="91">
        <v>-0.111</v>
      </c>
      <c r="D22" s="91">
        <v>8.0000000000000002E-3</v>
      </c>
      <c r="E22" s="94">
        <v>0.10299999999999999</v>
      </c>
      <c r="F22" s="247">
        <v>0.93</v>
      </c>
      <c r="G22" s="95"/>
      <c r="P22" s="91"/>
      <c r="T22" s="91"/>
    </row>
    <row r="23" spans="1:20">
      <c r="B23" s="91" t="s">
        <v>74</v>
      </c>
      <c r="C23" s="91">
        <v>-0.16900000000000001</v>
      </c>
      <c r="D23" s="91">
        <v>5.0000000000000001E-3</v>
      </c>
      <c r="E23" s="94">
        <v>0.16400000000000001</v>
      </c>
      <c r="F23" s="247">
        <v>0.97</v>
      </c>
      <c r="G23" s="95"/>
      <c r="P23" s="91"/>
      <c r="T23" s="91"/>
    </row>
    <row r="24" spans="1:20">
      <c r="B24" s="91" t="s">
        <v>75</v>
      </c>
      <c r="C24" s="91">
        <v>1E-3</v>
      </c>
      <c r="D24" s="91">
        <v>-0.01</v>
      </c>
      <c r="E24" s="94">
        <v>0.77600000000000002</v>
      </c>
      <c r="F24" s="247">
        <v>0.12</v>
      </c>
      <c r="G24" s="95"/>
      <c r="P24" s="91"/>
      <c r="T24" s="91"/>
    </row>
    <row r="25" spans="1:20">
      <c r="B25" s="91" t="s">
        <v>76</v>
      </c>
      <c r="C25" s="91">
        <v>3.0000000000000001E-3</v>
      </c>
      <c r="D25" s="91">
        <v>-1.4E-2</v>
      </c>
      <c r="E25" s="94">
        <v>0.63500000000000001</v>
      </c>
      <c r="F25" s="247">
        <v>0.18</v>
      </c>
      <c r="G25" s="95"/>
      <c r="P25" s="91"/>
      <c r="T25" s="91"/>
    </row>
    <row r="26" spans="1:20">
      <c r="B26" s="91" t="s">
        <v>77</v>
      </c>
      <c r="C26" s="91">
        <v>0.01</v>
      </c>
      <c r="D26" s="91">
        <v>-3.1E-2</v>
      </c>
      <c r="E26" s="94">
        <v>0.22800000000000001</v>
      </c>
      <c r="F26" s="247">
        <v>0.24</v>
      </c>
      <c r="G26" s="95"/>
      <c r="P26" s="91"/>
      <c r="T26" s="91"/>
    </row>
    <row r="27" spans="1:20">
      <c r="B27" s="91" t="s">
        <v>78</v>
      </c>
      <c r="C27" s="91">
        <v>3.0000000000000001E-3</v>
      </c>
      <c r="D27" s="91">
        <v>-4.2000000000000003E-2</v>
      </c>
      <c r="E27" s="94">
        <v>0.43</v>
      </c>
      <c r="F27" s="247">
        <v>7.0000000000000007E-2</v>
      </c>
      <c r="G27" s="95"/>
      <c r="P27" s="91"/>
      <c r="T27" s="91"/>
    </row>
    <row r="28" spans="1:20">
      <c r="O28" s="92"/>
      <c r="P28" s="91"/>
      <c r="S28" s="92"/>
      <c r="T28" s="91"/>
    </row>
    <row r="30" spans="1:20">
      <c r="A30" t="s">
        <v>26</v>
      </c>
      <c r="B30" t="s">
        <v>27</v>
      </c>
    </row>
    <row r="31" spans="1:20">
      <c r="A31"/>
      <c r="B31" s="64" t="s">
        <v>30</v>
      </c>
    </row>
    <row r="47" spans="36:36">
      <c r="AJ47" s="247"/>
    </row>
    <row r="48" spans="36:36">
      <c r="AJ48" s="247"/>
    </row>
    <row r="49" spans="36:36">
      <c r="AJ49" s="247"/>
    </row>
    <row r="50" spans="36:36">
      <c r="AJ50" s="247"/>
    </row>
    <row r="51" spans="36:36">
      <c r="AJ51" s="247"/>
    </row>
    <row r="52" spans="36:36">
      <c r="AJ52" s="247"/>
    </row>
    <row r="53" spans="36:36">
      <c r="AJ53" s="247"/>
    </row>
    <row r="54" spans="36:36">
      <c r="AJ54" s="247"/>
    </row>
    <row r="55" spans="36:36">
      <c r="AJ55" s="247"/>
    </row>
    <row r="56" spans="36:36">
      <c r="AJ56" s="247"/>
    </row>
    <row r="57" spans="36:36">
      <c r="AJ57" s="247"/>
    </row>
    <row r="58" spans="36:36">
      <c r="AJ58" s="247"/>
    </row>
    <row r="59" spans="36:36">
      <c r="AJ59" s="247"/>
    </row>
    <row r="60" spans="36:36">
      <c r="AJ60" s="247"/>
    </row>
    <row r="61" spans="36:36">
      <c r="AJ61" s="247"/>
    </row>
    <row r="62" spans="36:36">
      <c r="AJ62" s="247"/>
    </row>
    <row r="63" spans="36:36">
      <c r="AJ63" s="247"/>
    </row>
    <row r="64" spans="36:36">
      <c r="AJ64" s="247"/>
    </row>
    <row r="65" spans="33:36">
      <c r="AJ65" s="247"/>
    </row>
    <row r="66" spans="33:36">
      <c r="AJ66" s="247"/>
    </row>
    <row r="67" spans="33:36">
      <c r="AJ67" s="247"/>
    </row>
    <row r="68" spans="33:36">
      <c r="AJ68" s="247"/>
    </row>
    <row r="69" spans="33:36">
      <c r="AJ69" s="247"/>
    </row>
    <row r="70" spans="33:36">
      <c r="AJ70" s="247"/>
    </row>
    <row r="71" spans="33:36">
      <c r="AJ71" s="247"/>
    </row>
    <row r="72" spans="33:36">
      <c r="AJ72" s="247"/>
    </row>
    <row r="73" spans="33:36">
      <c r="AJ73" s="247"/>
    </row>
    <row r="74" spans="33:36">
      <c r="AJ74" s="247"/>
    </row>
    <row r="75" spans="33:36">
      <c r="AJ75" s="247"/>
    </row>
    <row r="76" spans="33:36">
      <c r="AJ76" s="247"/>
    </row>
    <row r="77" spans="33:36">
      <c r="AJ77" s="247"/>
    </row>
    <row r="78" spans="33:36">
      <c r="AG78" s="92"/>
      <c r="AH78" s="92"/>
      <c r="AJ78" s="247"/>
    </row>
    <row r="79" spans="33:36">
      <c r="AJ79" s="247"/>
    </row>
    <row r="80" spans="33:36">
      <c r="AJ80" s="247"/>
    </row>
    <row r="81" spans="1:36">
      <c r="AJ81" s="247"/>
    </row>
    <row r="82" spans="1:36">
      <c r="AJ82" s="247"/>
    </row>
    <row r="83" spans="1:36">
      <c r="AJ83" s="247"/>
    </row>
    <row r="84" spans="1:36">
      <c r="AJ84" s="247"/>
    </row>
    <row r="85" spans="1:36">
      <c r="AJ85" s="247"/>
    </row>
    <row r="86" spans="1:36">
      <c r="AJ86" s="247"/>
    </row>
    <row r="87" spans="1:36">
      <c r="AJ87" s="247"/>
    </row>
    <row r="88" spans="1:36">
      <c r="AJ88" s="247"/>
    </row>
    <row r="89" spans="1:36">
      <c r="AJ89" s="247"/>
    </row>
    <row r="90" spans="1:36">
      <c r="AJ90" s="247"/>
    </row>
    <row r="91" spans="1:36">
      <c r="A91" s="93"/>
      <c r="B91" s="93"/>
      <c r="C91" s="93"/>
      <c r="D91" s="93"/>
      <c r="E91" s="93"/>
      <c r="F91" s="93"/>
      <c r="G91" s="93"/>
      <c r="H91" s="93"/>
      <c r="I91" s="93"/>
      <c r="AJ91" s="247"/>
    </row>
    <row r="92" spans="1:36">
      <c r="A92" s="93"/>
      <c r="B92" s="93"/>
      <c r="C92" s="93"/>
      <c r="D92" s="93"/>
      <c r="E92" s="93"/>
      <c r="F92" s="93"/>
      <c r="G92" s="93"/>
      <c r="H92" s="93"/>
      <c r="I92" s="93"/>
      <c r="AJ92" s="247"/>
    </row>
    <row r="93" spans="1:36">
      <c r="A93" s="93"/>
      <c r="B93" s="93"/>
      <c r="C93" s="93"/>
      <c r="D93" s="93"/>
      <c r="E93" s="93"/>
      <c r="F93" s="93"/>
      <c r="G93" s="93"/>
      <c r="H93" s="93"/>
      <c r="I93" s="93"/>
      <c r="AJ93" s="247"/>
    </row>
    <row r="94" spans="1:36">
      <c r="A94" s="93"/>
      <c r="B94" s="93"/>
      <c r="C94" s="93"/>
      <c r="D94" s="93"/>
      <c r="E94" s="93"/>
      <c r="F94" s="93"/>
      <c r="G94" s="93"/>
      <c r="H94" s="93"/>
      <c r="I94" s="93"/>
      <c r="AJ94" s="247"/>
    </row>
    <row r="95" spans="1:36">
      <c r="A95" s="93"/>
      <c r="B95" s="93"/>
      <c r="C95" s="93"/>
      <c r="D95" s="93"/>
      <c r="E95" s="93"/>
      <c r="F95" s="93"/>
      <c r="G95" s="93"/>
      <c r="H95" s="93"/>
      <c r="I95" s="93"/>
      <c r="AJ95" s="247"/>
    </row>
    <row r="96" spans="1:36">
      <c r="A96" s="93"/>
      <c r="B96" s="93"/>
      <c r="C96" s="93"/>
      <c r="D96" s="93"/>
      <c r="E96" s="93"/>
      <c r="F96" s="93"/>
      <c r="G96" s="93"/>
      <c r="H96" s="93"/>
      <c r="I96" s="93"/>
      <c r="AJ96" s="247"/>
    </row>
    <row r="97" spans="1:44">
      <c r="A97" s="93"/>
      <c r="B97" s="93"/>
      <c r="C97" s="93"/>
      <c r="D97" s="93"/>
      <c r="E97" s="93"/>
      <c r="F97" s="93"/>
      <c r="G97" s="93"/>
      <c r="H97" s="93"/>
      <c r="I97" s="93"/>
      <c r="AI97" s="92"/>
      <c r="AK97" s="92"/>
      <c r="AL97" s="92"/>
      <c r="AM97" s="92"/>
      <c r="AN97" s="92"/>
      <c r="AO97" s="92"/>
      <c r="AP97" s="92"/>
      <c r="AQ97" s="92"/>
      <c r="AR97" s="92"/>
    </row>
    <row r="98" spans="1:44">
      <c r="A98" s="93"/>
      <c r="B98" s="93"/>
      <c r="C98" s="93"/>
      <c r="D98" s="93"/>
      <c r="E98" s="93"/>
      <c r="F98" s="93"/>
      <c r="G98" s="93"/>
      <c r="H98" s="93"/>
      <c r="I98" s="93"/>
    </row>
    <row r="99" spans="1:44">
      <c r="A99" s="93"/>
      <c r="B99" s="93"/>
      <c r="C99" s="93"/>
      <c r="D99" s="93"/>
      <c r="E99" s="93"/>
      <c r="F99" s="93"/>
      <c r="G99" s="93"/>
      <c r="H99" s="93"/>
      <c r="I99" s="93"/>
    </row>
    <row r="100" spans="1:44">
      <c r="A100" s="93"/>
      <c r="B100" s="93"/>
      <c r="C100" s="93"/>
      <c r="D100" s="93"/>
      <c r="E100" s="93"/>
      <c r="F100" s="93"/>
      <c r="G100" s="93"/>
      <c r="H100" s="93"/>
      <c r="I100" s="93"/>
    </row>
    <row r="101" spans="1:44">
      <c r="A101" s="93"/>
      <c r="B101" s="93"/>
      <c r="C101" s="93"/>
      <c r="D101" s="93"/>
      <c r="E101" s="93"/>
      <c r="F101" s="93"/>
      <c r="G101" s="93"/>
      <c r="H101" s="93"/>
      <c r="I101" s="93"/>
    </row>
    <row r="102" spans="1:44">
      <c r="A102" s="93"/>
      <c r="B102" s="93"/>
      <c r="C102" s="93"/>
      <c r="D102" s="93"/>
      <c r="E102" s="93"/>
      <c r="F102" s="93"/>
      <c r="G102" s="93"/>
      <c r="H102" s="93"/>
      <c r="I102" s="93"/>
    </row>
    <row r="103" spans="1:44">
      <c r="A103" s="93"/>
      <c r="B103" s="93"/>
      <c r="C103" s="93"/>
      <c r="D103" s="93"/>
      <c r="E103" s="93"/>
      <c r="F103" s="93"/>
      <c r="G103" s="93"/>
      <c r="H103" s="93"/>
      <c r="I103" s="93"/>
    </row>
    <row r="104" spans="1:44">
      <c r="A104" s="93"/>
      <c r="B104" s="93"/>
      <c r="C104" s="93"/>
      <c r="D104" s="93"/>
      <c r="E104" s="93"/>
      <c r="F104" s="93"/>
      <c r="G104" s="93"/>
      <c r="H104" s="93"/>
      <c r="I104" s="93"/>
    </row>
    <row r="105" spans="1:44">
      <c r="A105" s="93"/>
      <c r="B105" s="93"/>
      <c r="C105" s="93"/>
      <c r="D105" s="93"/>
      <c r="E105" s="93"/>
      <c r="F105" s="93"/>
      <c r="G105" s="93"/>
      <c r="H105" s="93"/>
      <c r="I105" s="93"/>
    </row>
    <row r="106" spans="1:44">
      <c r="A106" s="93"/>
      <c r="B106" s="93"/>
      <c r="C106" s="93"/>
      <c r="D106" s="93"/>
      <c r="E106" s="93"/>
      <c r="F106" s="93"/>
      <c r="G106" s="93"/>
      <c r="H106" s="93"/>
      <c r="I106" s="93"/>
    </row>
    <row r="107" spans="1:44">
      <c r="A107" s="93"/>
      <c r="B107" s="93"/>
      <c r="C107" s="93"/>
      <c r="D107" s="93"/>
      <c r="E107" s="93"/>
      <c r="F107" s="93"/>
      <c r="G107" s="93"/>
      <c r="H107" s="93"/>
      <c r="I107" s="93"/>
    </row>
    <row r="108" spans="1:44">
      <c r="A108" s="93"/>
      <c r="B108" s="93"/>
      <c r="C108" s="93"/>
      <c r="D108" s="93"/>
      <c r="E108" s="93"/>
      <c r="F108" s="93"/>
      <c r="G108" s="93"/>
      <c r="H108" s="93"/>
      <c r="I108" s="93"/>
    </row>
    <row r="109" spans="1:44">
      <c r="A109" s="93"/>
      <c r="B109" s="93"/>
      <c r="C109" s="93"/>
      <c r="D109" s="93"/>
      <c r="E109" s="93"/>
      <c r="F109" s="93"/>
      <c r="G109" s="93"/>
      <c r="H109" s="93"/>
      <c r="I109" s="93"/>
    </row>
    <row r="110" spans="1:44">
      <c r="A110" s="93"/>
      <c r="B110" s="93"/>
      <c r="C110" s="93"/>
      <c r="D110" s="93"/>
      <c r="E110" s="93"/>
      <c r="F110" s="93"/>
      <c r="G110" s="93"/>
      <c r="H110" s="93"/>
      <c r="I110" s="93"/>
    </row>
    <row r="111" spans="1:44">
      <c r="A111" s="93"/>
      <c r="B111" s="93"/>
      <c r="C111" s="93"/>
      <c r="D111" s="93"/>
      <c r="E111" s="93"/>
      <c r="F111" s="93"/>
      <c r="G111" s="93"/>
      <c r="H111" s="93"/>
      <c r="I111" s="93"/>
    </row>
    <row r="112" spans="1:44">
      <c r="A112" s="93"/>
      <c r="B112" s="93"/>
      <c r="C112" s="93"/>
      <c r="D112" s="93"/>
      <c r="E112" s="93"/>
      <c r="F112" s="93"/>
      <c r="G112" s="93"/>
      <c r="H112" s="93"/>
      <c r="I112" s="93"/>
    </row>
    <row r="113" spans="1:9">
      <c r="A113" s="93"/>
      <c r="B113" s="93"/>
      <c r="C113" s="93"/>
      <c r="D113" s="93"/>
      <c r="E113" s="93"/>
      <c r="F113" s="93"/>
      <c r="G113" s="93"/>
      <c r="H113" s="93"/>
      <c r="I113" s="93"/>
    </row>
    <row r="114" spans="1:9">
      <c r="A114" s="93"/>
      <c r="B114" s="93"/>
      <c r="C114" s="93"/>
      <c r="D114" s="93"/>
      <c r="E114" s="93"/>
      <c r="F114" s="93"/>
      <c r="G114" s="93"/>
      <c r="H114" s="93"/>
      <c r="I114" s="93"/>
    </row>
    <row r="115" spans="1:9">
      <c r="A115" s="93"/>
      <c r="B115" s="93"/>
      <c r="C115" s="93"/>
      <c r="D115" s="93"/>
      <c r="E115" s="93"/>
      <c r="F115" s="93"/>
      <c r="G115" s="93"/>
      <c r="H115" s="93"/>
      <c r="I115" s="93"/>
    </row>
    <row r="116" spans="1:9">
      <c r="A116" s="93"/>
      <c r="B116" s="93"/>
      <c r="C116" s="93"/>
      <c r="D116" s="93"/>
      <c r="E116" s="93"/>
      <c r="F116" s="93"/>
      <c r="G116" s="93"/>
      <c r="H116" s="93"/>
      <c r="I116" s="93"/>
    </row>
    <row r="117" spans="1:9">
      <c r="A117" s="93"/>
      <c r="B117" s="93"/>
      <c r="C117" s="93"/>
      <c r="D117" s="93"/>
      <c r="E117" s="93"/>
      <c r="F117" s="93"/>
      <c r="G117" s="93"/>
      <c r="H117" s="93"/>
      <c r="I117" s="93"/>
    </row>
    <row r="118" spans="1:9">
      <c r="A118" s="93"/>
      <c r="B118" s="93"/>
      <c r="C118" s="93"/>
      <c r="D118" s="93"/>
      <c r="E118" s="93"/>
      <c r="F118" s="93"/>
      <c r="G118" s="93"/>
      <c r="H118" s="93"/>
      <c r="I118" s="93"/>
    </row>
    <row r="119" spans="1:9">
      <c r="A119" s="93"/>
      <c r="B119" s="93"/>
      <c r="C119" s="93"/>
      <c r="D119" s="93"/>
      <c r="E119" s="93"/>
      <c r="F119" s="93"/>
      <c r="G119" s="93"/>
      <c r="H119" s="93"/>
      <c r="I119" s="93"/>
    </row>
    <row r="120" spans="1:9">
      <c r="A120" s="93"/>
      <c r="B120" s="93"/>
      <c r="C120" s="93"/>
      <c r="D120" s="93"/>
      <c r="E120" s="93"/>
      <c r="F120" s="93"/>
      <c r="G120" s="93"/>
      <c r="H120" s="93"/>
      <c r="I120" s="93"/>
    </row>
    <row r="121" spans="1:9">
      <c r="A121" s="93"/>
      <c r="B121" s="93"/>
      <c r="C121" s="93"/>
      <c r="D121" s="93"/>
      <c r="E121" s="93"/>
      <c r="F121" s="93"/>
      <c r="G121" s="93"/>
      <c r="H121" s="93"/>
      <c r="I121" s="93"/>
    </row>
    <row r="122" spans="1:9">
      <c r="A122" s="93"/>
      <c r="B122" s="93"/>
      <c r="C122" s="93"/>
      <c r="D122" s="93"/>
      <c r="E122" s="93"/>
      <c r="F122" s="93"/>
      <c r="G122" s="93"/>
      <c r="H122" s="93"/>
      <c r="I122" s="93"/>
    </row>
    <row r="123" spans="1:9">
      <c r="A123" s="93"/>
      <c r="B123" s="93"/>
      <c r="C123" s="93"/>
      <c r="D123" s="93"/>
      <c r="E123" s="93"/>
      <c r="F123" s="93"/>
      <c r="G123" s="93"/>
      <c r="H123" s="93"/>
      <c r="I123" s="93"/>
    </row>
    <row r="124" spans="1:9">
      <c r="A124" s="93"/>
      <c r="B124" s="93"/>
      <c r="C124" s="93"/>
      <c r="D124" s="93"/>
      <c r="E124" s="93"/>
      <c r="F124" s="93"/>
      <c r="G124" s="93"/>
      <c r="H124" s="93"/>
      <c r="I124" s="93"/>
    </row>
    <row r="125" spans="1:9">
      <c r="A125" s="93"/>
      <c r="B125" s="93"/>
      <c r="C125" s="93"/>
      <c r="D125" s="93"/>
      <c r="E125" s="93"/>
      <c r="F125" s="93"/>
      <c r="G125" s="93"/>
      <c r="H125" s="93"/>
      <c r="I125" s="93"/>
    </row>
    <row r="126" spans="1:9">
      <c r="A126" s="93"/>
      <c r="B126" s="93"/>
      <c r="C126" s="93"/>
      <c r="D126" s="93"/>
      <c r="E126" s="93"/>
      <c r="F126" s="93"/>
      <c r="G126" s="93"/>
      <c r="H126" s="93"/>
      <c r="I126" s="93"/>
    </row>
    <row r="127" spans="1:9">
      <c r="A127" s="93"/>
      <c r="B127" s="93"/>
      <c r="C127" s="93"/>
      <c r="D127" s="93"/>
      <c r="E127" s="93"/>
      <c r="F127" s="93"/>
      <c r="G127" s="93"/>
      <c r="H127" s="93"/>
      <c r="I127" s="93"/>
    </row>
    <row r="128" spans="1:9">
      <c r="A128" s="93"/>
      <c r="B128" s="93"/>
      <c r="C128" s="93"/>
      <c r="D128" s="93"/>
      <c r="E128" s="93"/>
      <c r="F128" s="93"/>
      <c r="G128" s="93"/>
      <c r="H128" s="93"/>
      <c r="I128" s="93"/>
    </row>
    <row r="129" spans="1:9">
      <c r="A129" s="93"/>
      <c r="B129" s="93"/>
      <c r="C129" s="93"/>
      <c r="D129" s="93"/>
      <c r="E129" s="93"/>
      <c r="F129" s="93"/>
      <c r="G129" s="93"/>
      <c r="H129" s="93"/>
      <c r="I129" s="93"/>
    </row>
    <row r="130" spans="1:9">
      <c r="A130" s="93"/>
      <c r="B130" s="93"/>
      <c r="C130" s="93"/>
      <c r="D130" s="93"/>
      <c r="E130" s="93"/>
      <c r="F130" s="93"/>
      <c r="G130" s="93"/>
      <c r="H130" s="93"/>
      <c r="I130" s="93"/>
    </row>
    <row r="131" spans="1:9">
      <c r="A131" s="93"/>
      <c r="B131" s="93"/>
      <c r="C131" s="93"/>
      <c r="D131" s="93"/>
      <c r="E131" s="93"/>
      <c r="F131" s="93"/>
      <c r="G131" s="93"/>
      <c r="H131" s="93"/>
      <c r="I131" s="93"/>
    </row>
    <row r="132" spans="1:9">
      <c r="A132" s="93"/>
      <c r="B132" s="93"/>
      <c r="C132" s="93"/>
      <c r="D132" s="93"/>
      <c r="E132" s="93"/>
      <c r="F132" s="93"/>
      <c r="G132" s="93"/>
      <c r="H132" s="93"/>
      <c r="I132" s="93"/>
    </row>
    <row r="133" spans="1:9">
      <c r="A133" s="93"/>
      <c r="B133" s="93"/>
      <c r="C133" s="93"/>
      <c r="D133" s="93"/>
      <c r="E133" s="93"/>
      <c r="F133" s="93"/>
      <c r="G133" s="93"/>
      <c r="H133" s="93"/>
      <c r="I133" s="93"/>
    </row>
    <row r="134" spans="1:9">
      <c r="A134" s="93"/>
      <c r="B134" s="93"/>
      <c r="C134" s="93"/>
      <c r="D134" s="93"/>
      <c r="E134" s="93"/>
      <c r="F134" s="93"/>
      <c r="G134" s="93"/>
      <c r="H134" s="93"/>
      <c r="I134" s="93"/>
    </row>
    <row r="135" spans="1:9">
      <c r="A135" s="93"/>
      <c r="B135" s="93"/>
      <c r="C135" s="93"/>
      <c r="D135" s="93"/>
      <c r="E135" s="93"/>
      <c r="F135" s="93"/>
      <c r="G135" s="93"/>
      <c r="H135" s="93"/>
      <c r="I135" s="93"/>
    </row>
    <row r="136" spans="1:9">
      <c r="A136" s="93"/>
      <c r="B136" s="93"/>
      <c r="C136" s="93"/>
      <c r="D136" s="93"/>
      <c r="E136" s="93"/>
      <c r="F136" s="93"/>
      <c r="G136" s="93"/>
      <c r="H136" s="93"/>
      <c r="I136" s="93"/>
    </row>
    <row r="137" spans="1:9">
      <c r="A137" s="93"/>
      <c r="B137" s="93"/>
      <c r="C137" s="93"/>
      <c r="D137" s="93"/>
      <c r="E137" s="93"/>
      <c r="F137" s="93"/>
      <c r="G137" s="93"/>
      <c r="H137" s="93"/>
      <c r="I137" s="93"/>
    </row>
    <row r="138" spans="1:9">
      <c r="A138" s="93"/>
      <c r="B138" s="93"/>
      <c r="C138" s="93"/>
      <c r="D138" s="93"/>
      <c r="E138" s="93"/>
      <c r="F138" s="93"/>
      <c r="G138" s="93"/>
      <c r="H138" s="93"/>
      <c r="I138" s="93"/>
    </row>
    <row r="139" spans="1:9">
      <c r="A139" s="93"/>
      <c r="B139" s="93"/>
      <c r="C139" s="93"/>
      <c r="D139" s="93"/>
      <c r="E139" s="93"/>
      <c r="F139" s="93"/>
      <c r="G139" s="93"/>
      <c r="H139" s="93"/>
      <c r="I139" s="93"/>
    </row>
    <row r="140" spans="1:9">
      <c r="A140" s="93"/>
      <c r="B140" s="93"/>
      <c r="C140" s="93"/>
      <c r="D140" s="93"/>
      <c r="E140" s="93"/>
      <c r="F140" s="93"/>
      <c r="G140" s="93"/>
      <c r="H140" s="93"/>
      <c r="I140" s="93"/>
    </row>
    <row r="141" spans="1:9">
      <c r="A141" s="93"/>
      <c r="B141" s="93"/>
      <c r="C141" s="93"/>
      <c r="D141" s="93"/>
      <c r="E141" s="93"/>
      <c r="F141" s="93"/>
      <c r="G141" s="93"/>
      <c r="H141" s="93"/>
      <c r="I141" s="93"/>
    </row>
    <row r="142" spans="1:9">
      <c r="A142" s="93"/>
      <c r="B142" s="93"/>
      <c r="C142" s="93"/>
      <c r="D142" s="93"/>
      <c r="E142" s="93"/>
      <c r="F142" s="93"/>
      <c r="G142" s="93"/>
      <c r="H142" s="93"/>
      <c r="I142" s="93"/>
    </row>
    <row r="143" spans="1:9">
      <c r="A143" s="93"/>
      <c r="B143" s="93"/>
      <c r="C143" s="93"/>
      <c r="D143" s="93"/>
      <c r="E143" s="93"/>
      <c r="F143" s="93"/>
      <c r="G143" s="93"/>
      <c r="H143" s="93"/>
      <c r="I143" s="93"/>
    </row>
    <row r="144" spans="1:9">
      <c r="A144" s="93"/>
      <c r="B144" s="93"/>
      <c r="C144" s="93"/>
      <c r="D144" s="93"/>
      <c r="E144" s="93"/>
      <c r="F144" s="93"/>
      <c r="G144" s="93"/>
      <c r="H144" s="93"/>
      <c r="I144" s="93"/>
    </row>
    <row r="145" spans="1:9">
      <c r="A145" s="93"/>
      <c r="B145" s="93"/>
      <c r="C145" s="93"/>
      <c r="D145" s="93"/>
      <c r="E145" s="93"/>
      <c r="F145" s="93"/>
      <c r="G145" s="93"/>
      <c r="H145" s="93"/>
      <c r="I145" s="93"/>
    </row>
    <row r="146" spans="1:9">
      <c r="A146" s="93"/>
      <c r="B146" s="93"/>
      <c r="C146" s="93"/>
      <c r="D146" s="93"/>
      <c r="E146" s="93"/>
      <c r="F146" s="93"/>
      <c r="G146" s="93"/>
      <c r="H146" s="93"/>
      <c r="I146" s="93"/>
    </row>
    <row r="147" spans="1:9">
      <c r="A147" s="93"/>
      <c r="B147" s="93"/>
      <c r="C147" s="93"/>
      <c r="D147" s="93"/>
      <c r="E147" s="93"/>
      <c r="F147" s="93"/>
      <c r="G147" s="93"/>
      <c r="H147" s="93"/>
      <c r="I147" s="93"/>
    </row>
    <row r="148" spans="1:9">
      <c r="A148" s="93"/>
      <c r="B148" s="93"/>
      <c r="C148" s="93"/>
      <c r="D148" s="93"/>
      <c r="E148" s="93"/>
      <c r="F148" s="93"/>
      <c r="G148" s="93"/>
      <c r="H148" s="93"/>
      <c r="I148" s="93"/>
    </row>
    <row r="149" spans="1:9">
      <c r="A149" s="93"/>
      <c r="B149" s="93"/>
      <c r="C149" s="93"/>
      <c r="D149" s="93"/>
      <c r="E149" s="93"/>
      <c r="F149" s="93"/>
      <c r="G149" s="93"/>
      <c r="H149" s="93"/>
      <c r="I149" s="93"/>
    </row>
    <row r="150" spans="1:9">
      <c r="A150" s="93"/>
      <c r="B150" s="93"/>
      <c r="C150" s="93"/>
      <c r="D150" s="93"/>
      <c r="E150" s="93"/>
      <c r="F150" s="93"/>
      <c r="G150" s="93"/>
      <c r="H150" s="93"/>
      <c r="I150" s="93"/>
    </row>
    <row r="151" spans="1:9">
      <c r="A151" s="93"/>
      <c r="B151" s="93"/>
      <c r="C151" s="93"/>
      <c r="D151" s="93"/>
      <c r="E151" s="93"/>
      <c r="F151" s="93"/>
      <c r="G151" s="93"/>
      <c r="H151" s="93"/>
      <c r="I151" s="93"/>
    </row>
    <row r="152" spans="1:9">
      <c r="A152" s="93"/>
      <c r="B152" s="93"/>
      <c r="C152" s="93"/>
      <c r="D152" s="93"/>
      <c r="E152" s="93"/>
      <c r="F152" s="93"/>
      <c r="G152" s="93"/>
      <c r="H152" s="93"/>
      <c r="I152" s="93"/>
    </row>
    <row r="153" spans="1:9">
      <c r="A153" s="93"/>
      <c r="B153" s="93"/>
      <c r="C153" s="93"/>
      <c r="D153" s="93"/>
      <c r="E153" s="93"/>
      <c r="F153" s="93"/>
      <c r="G153" s="93"/>
      <c r="H153" s="93"/>
      <c r="I153" s="93"/>
    </row>
    <row r="154" spans="1:9">
      <c r="A154" s="93"/>
      <c r="B154" s="93"/>
      <c r="C154" s="93"/>
      <c r="D154" s="93"/>
      <c r="E154" s="93"/>
      <c r="F154" s="93"/>
      <c r="G154" s="93"/>
      <c r="H154" s="93"/>
      <c r="I154" s="93"/>
    </row>
    <row r="155" spans="1:9">
      <c r="A155" s="93"/>
      <c r="B155" s="93"/>
      <c r="C155" s="93"/>
      <c r="D155" s="93"/>
      <c r="E155" s="93"/>
      <c r="F155" s="93"/>
      <c r="G155" s="93"/>
      <c r="H155" s="93"/>
      <c r="I155" s="93"/>
    </row>
    <row r="156" spans="1:9">
      <c r="A156" s="93"/>
      <c r="B156" s="93"/>
      <c r="C156" s="93"/>
      <c r="D156" s="93"/>
      <c r="E156" s="93"/>
      <c r="F156" s="93"/>
      <c r="G156" s="93"/>
      <c r="H156" s="93"/>
      <c r="I156" s="93"/>
    </row>
    <row r="157" spans="1:9">
      <c r="A157" s="93"/>
      <c r="B157" s="93"/>
      <c r="C157" s="93"/>
      <c r="D157" s="93"/>
      <c r="E157" s="93"/>
      <c r="F157" s="93"/>
      <c r="G157" s="93"/>
      <c r="H157" s="93"/>
      <c r="I157" s="93"/>
    </row>
    <row r="158" spans="1:9">
      <c r="A158" s="93"/>
      <c r="B158" s="93"/>
      <c r="C158" s="93"/>
      <c r="D158" s="93"/>
      <c r="E158" s="93"/>
      <c r="F158" s="93"/>
      <c r="G158" s="93"/>
      <c r="H158" s="93"/>
      <c r="I158" s="93"/>
    </row>
    <row r="159" spans="1:9">
      <c r="A159" s="93"/>
      <c r="B159" s="93"/>
      <c r="C159" s="93"/>
      <c r="D159" s="93"/>
      <c r="E159" s="93"/>
      <c r="F159" s="93"/>
      <c r="G159" s="93"/>
      <c r="H159" s="93"/>
      <c r="I159" s="93"/>
    </row>
    <row r="160" spans="1:9">
      <c r="A160" s="93"/>
      <c r="B160" s="93"/>
      <c r="C160" s="93"/>
      <c r="D160" s="93"/>
      <c r="E160" s="93"/>
      <c r="F160" s="93"/>
      <c r="G160" s="93"/>
      <c r="H160" s="93"/>
      <c r="I160" s="93"/>
    </row>
    <row r="161" spans="1:9">
      <c r="A161" s="93"/>
      <c r="B161" s="93"/>
      <c r="C161" s="93"/>
      <c r="D161" s="93"/>
      <c r="E161" s="93"/>
      <c r="F161" s="93"/>
      <c r="G161" s="93"/>
      <c r="H161" s="93"/>
      <c r="I161" s="93"/>
    </row>
    <row r="162" spans="1:9">
      <c r="A162" s="93"/>
      <c r="B162" s="93"/>
      <c r="C162" s="93"/>
      <c r="D162" s="93"/>
      <c r="E162" s="93"/>
      <c r="F162" s="93"/>
      <c r="G162" s="93"/>
      <c r="H162" s="93"/>
      <c r="I162" s="93"/>
    </row>
    <row r="163" spans="1:9">
      <c r="A163" s="93"/>
      <c r="B163" s="93"/>
      <c r="C163" s="93"/>
      <c r="D163" s="93"/>
      <c r="E163" s="93"/>
      <c r="F163" s="93"/>
      <c r="G163" s="93"/>
      <c r="H163" s="93"/>
      <c r="I163" s="93"/>
    </row>
    <row r="164" spans="1:9">
      <c r="A164" s="93"/>
      <c r="B164" s="93"/>
      <c r="C164" s="93"/>
      <c r="D164" s="93"/>
      <c r="E164" s="93"/>
      <c r="F164" s="93"/>
      <c r="G164" s="93"/>
      <c r="H164" s="93"/>
      <c r="I164" s="93"/>
    </row>
    <row r="165" spans="1:9">
      <c r="A165" s="93"/>
      <c r="B165" s="93"/>
      <c r="C165" s="93"/>
      <c r="D165" s="93"/>
      <c r="E165" s="93"/>
      <c r="F165" s="93"/>
      <c r="G165" s="93"/>
      <c r="H165" s="93"/>
      <c r="I165" s="93"/>
    </row>
    <row r="166" spans="1:9">
      <c r="A166" s="93"/>
      <c r="B166" s="93"/>
      <c r="C166" s="93"/>
      <c r="D166" s="93"/>
      <c r="E166" s="93"/>
      <c r="F166" s="93"/>
      <c r="G166" s="93"/>
      <c r="H166" s="93"/>
      <c r="I166" s="93"/>
    </row>
    <row r="167" spans="1:9">
      <c r="A167" s="93"/>
      <c r="B167" s="93"/>
      <c r="C167" s="93"/>
      <c r="D167" s="93"/>
      <c r="E167" s="93"/>
      <c r="F167" s="93"/>
      <c r="G167" s="93"/>
      <c r="H167" s="93"/>
      <c r="I167" s="93"/>
    </row>
    <row r="168" spans="1:9">
      <c r="A168" s="93"/>
      <c r="B168" s="93"/>
      <c r="C168" s="93"/>
      <c r="D168" s="93"/>
      <c r="E168" s="93"/>
      <c r="F168" s="93"/>
      <c r="G168" s="93"/>
      <c r="H168" s="93"/>
      <c r="I168" s="93"/>
    </row>
    <row r="169" spans="1:9">
      <c r="A169" s="93"/>
      <c r="B169" s="93"/>
      <c r="C169" s="93"/>
      <c r="D169" s="93"/>
      <c r="E169" s="93"/>
      <c r="F169" s="93"/>
      <c r="G169" s="93"/>
      <c r="H169" s="93"/>
      <c r="I169" s="93"/>
    </row>
    <row r="170" spans="1:9">
      <c r="A170" s="93"/>
      <c r="B170" s="93"/>
      <c r="C170" s="93"/>
      <c r="D170" s="93"/>
      <c r="E170" s="93"/>
      <c r="F170" s="93"/>
      <c r="G170" s="93"/>
      <c r="H170" s="93"/>
      <c r="I170" s="93"/>
    </row>
    <row r="171" spans="1:9">
      <c r="A171" s="93"/>
      <c r="B171" s="93"/>
      <c r="C171" s="93"/>
      <c r="D171" s="93"/>
      <c r="E171" s="93"/>
      <c r="F171" s="93"/>
      <c r="G171" s="93"/>
      <c r="H171" s="93"/>
      <c r="I171" s="93"/>
    </row>
    <row r="172" spans="1:9">
      <c r="A172" s="93"/>
      <c r="B172" s="93"/>
      <c r="C172" s="93"/>
      <c r="D172" s="93"/>
      <c r="E172" s="93"/>
      <c r="F172" s="93"/>
      <c r="G172" s="93"/>
      <c r="H172" s="93"/>
      <c r="I172" s="93"/>
    </row>
    <row r="173" spans="1:9">
      <c r="A173" s="93"/>
      <c r="B173" s="93"/>
      <c r="C173" s="93"/>
      <c r="D173" s="93"/>
      <c r="E173" s="93"/>
      <c r="F173" s="93"/>
      <c r="G173" s="93"/>
      <c r="H173" s="93"/>
      <c r="I173" s="93"/>
    </row>
    <row r="174" spans="1:9">
      <c r="A174" s="93"/>
      <c r="B174" s="93"/>
      <c r="C174" s="93"/>
      <c r="D174" s="93"/>
      <c r="E174" s="93"/>
      <c r="F174" s="93"/>
      <c r="G174" s="93"/>
      <c r="H174" s="93"/>
      <c r="I174" s="93"/>
    </row>
    <row r="175" spans="1:9">
      <c r="A175" s="93"/>
      <c r="B175" s="93"/>
      <c r="C175" s="93"/>
      <c r="D175" s="93"/>
      <c r="E175" s="93"/>
      <c r="F175" s="93"/>
      <c r="G175" s="93"/>
      <c r="H175" s="93"/>
      <c r="I175" s="93"/>
    </row>
    <row r="176" spans="1:9">
      <c r="A176" s="93"/>
      <c r="B176" s="93"/>
      <c r="C176" s="93"/>
      <c r="D176" s="93"/>
      <c r="E176" s="93"/>
      <c r="F176" s="93"/>
      <c r="G176" s="93"/>
      <c r="H176" s="93"/>
      <c r="I176" s="93"/>
    </row>
    <row r="177" spans="1:9">
      <c r="A177" s="93"/>
      <c r="B177" s="93"/>
      <c r="C177" s="93"/>
      <c r="D177" s="93"/>
      <c r="E177" s="93"/>
      <c r="F177" s="93"/>
      <c r="G177" s="93"/>
      <c r="H177" s="93"/>
      <c r="I177" s="93"/>
    </row>
    <row r="178" spans="1:9">
      <c r="A178" s="93"/>
      <c r="B178" s="93"/>
      <c r="C178" s="93"/>
      <c r="D178" s="93"/>
      <c r="E178" s="93"/>
      <c r="F178" s="93"/>
      <c r="G178" s="93"/>
      <c r="H178" s="93"/>
      <c r="I178" s="93"/>
    </row>
    <row r="179" spans="1:9">
      <c r="A179" s="93"/>
      <c r="B179" s="93"/>
      <c r="C179" s="93"/>
      <c r="D179" s="93"/>
      <c r="E179" s="93"/>
      <c r="F179" s="93"/>
      <c r="G179" s="93"/>
      <c r="H179" s="93"/>
      <c r="I179" s="93"/>
    </row>
    <row r="180" spans="1:9">
      <c r="A180" s="93"/>
      <c r="B180" s="93"/>
      <c r="C180" s="93"/>
      <c r="D180" s="93"/>
      <c r="E180" s="93"/>
      <c r="F180" s="93"/>
      <c r="G180" s="93"/>
      <c r="H180" s="93"/>
      <c r="I180" s="93"/>
    </row>
    <row r="181" spans="1:9">
      <c r="A181" s="93"/>
      <c r="B181" s="93"/>
      <c r="C181" s="93"/>
      <c r="D181" s="93"/>
      <c r="E181" s="93"/>
      <c r="F181" s="93"/>
      <c r="G181" s="93"/>
      <c r="H181" s="93"/>
      <c r="I181" s="93"/>
    </row>
    <row r="182" spans="1:9">
      <c r="A182" s="93"/>
      <c r="B182" s="93"/>
      <c r="C182" s="93"/>
      <c r="D182" s="93"/>
      <c r="E182" s="93"/>
      <c r="F182" s="93"/>
      <c r="G182" s="93"/>
      <c r="H182" s="93"/>
      <c r="I182" s="93"/>
    </row>
    <row r="183" spans="1:9">
      <c r="A183" s="93"/>
      <c r="B183" s="93"/>
      <c r="C183" s="93"/>
      <c r="D183" s="93"/>
      <c r="E183" s="93"/>
      <c r="F183" s="93"/>
      <c r="G183" s="93"/>
      <c r="H183" s="93"/>
      <c r="I183" s="93"/>
    </row>
    <row r="184" spans="1:9">
      <c r="A184" s="93"/>
      <c r="B184" s="93"/>
      <c r="C184" s="93"/>
      <c r="D184" s="93"/>
      <c r="E184" s="93"/>
      <c r="F184" s="93"/>
      <c r="G184" s="93"/>
      <c r="H184" s="93"/>
      <c r="I184" s="93"/>
    </row>
    <row r="185" spans="1:9">
      <c r="A185" s="93"/>
      <c r="B185" s="93"/>
      <c r="C185" s="93"/>
      <c r="D185" s="93"/>
      <c r="E185" s="93"/>
      <c r="F185" s="93"/>
      <c r="G185" s="93"/>
      <c r="H185" s="93"/>
      <c r="I185" s="93"/>
    </row>
    <row r="186" spans="1:9">
      <c r="A186" s="93"/>
      <c r="B186" s="93"/>
      <c r="C186" s="93"/>
      <c r="D186" s="93"/>
      <c r="E186" s="93"/>
      <c r="F186" s="93"/>
      <c r="G186" s="93"/>
      <c r="H186" s="93"/>
      <c r="I186" s="93"/>
    </row>
    <row r="187" spans="1:9">
      <c r="A187" s="93"/>
      <c r="B187" s="93"/>
      <c r="C187" s="93"/>
      <c r="D187" s="93"/>
      <c r="E187" s="93"/>
      <c r="F187" s="93"/>
      <c r="G187" s="93"/>
      <c r="H187" s="93"/>
      <c r="I187" s="93"/>
    </row>
    <row r="188" spans="1:9">
      <c r="A188" s="93"/>
      <c r="B188" s="93"/>
      <c r="C188" s="93"/>
      <c r="D188" s="93"/>
      <c r="E188" s="93"/>
      <c r="F188" s="93"/>
      <c r="G188" s="93"/>
      <c r="H188" s="93"/>
      <c r="I188" s="93"/>
    </row>
    <row r="189" spans="1:9">
      <c r="A189" s="93"/>
      <c r="B189" s="93"/>
      <c r="C189" s="93"/>
      <c r="D189" s="93"/>
      <c r="E189" s="93"/>
      <c r="F189" s="93"/>
      <c r="G189" s="93"/>
      <c r="H189" s="93"/>
      <c r="I189" s="93"/>
    </row>
    <row r="190" spans="1:9">
      <c r="A190" s="93"/>
      <c r="B190" s="93"/>
      <c r="C190" s="93"/>
      <c r="D190" s="93"/>
      <c r="E190" s="93"/>
      <c r="F190" s="93"/>
      <c r="G190" s="93"/>
      <c r="H190" s="93"/>
      <c r="I190" s="93"/>
    </row>
    <row r="191" spans="1:9">
      <c r="A191" s="93"/>
      <c r="B191" s="93"/>
      <c r="C191" s="93"/>
      <c r="D191" s="93"/>
      <c r="E191" s="93"/>
      <c r="F191" s="93"/>
      <c r="G191" s="93"/>
      <c r="H191" s="93"/>
      <c r="I191" s="93"/>
    </row>
    <row r="192" spans="1:9">
      <c r="A192" s="93"/>
      <c r="B192" s="93"/>
      <c r="C192" s="93"/>
      <c r="D192" s="93"/>
      <c r="E192" s="93"/>
      <c r="F192" s="93"/>
      <c r="G192" s="93"/>
      <c r="H192" s="93"/>
      <c r="I192" s="93"/>
    </row>
    <row r="193" spans="1:9">
      <c r="A193" s="93"/>
      <c r="B193" s="93"/>
      <c r="C193" s="93"/>
      <c r="D193" s="93"/>
      <c r="E193" s="93"/>
      <c r="F193" s="93"/>
      <c r="G193" s="93"/>
      <c r="H193" s="93"/>
      <c r="I193" s="93"/>
    </row>
  </sheetData>
  <hyperlinks>
    <hyperlink ref="B31" r:id="rId1" xr:uid="{D97F0CB8-420D-49A3-B593-0A88B4F66E57}"/>
  </hyperlinks>
  <pageMargins left="0.7" right="0.7" top="0.75" bottom="0.75" header="0.3" footer="0.3"/>
  <pageSetup paperSize="9" orientation="portrait"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8CC9-F076-4048-818D-9A83D61BABE5}">
  <dimension ref="A1:K25"/>
  <sheetViews>
    <sheetView workbookViewId="0">
      <selection activeCell="A3" sqref="A3"/>
    </sheetView>
  </sheetViews>
  <sheetFormatPr defaultRowHeight="15"/>
  <cols>
    <col min="1" max="1" width="9.42578125" bestFit="1" customWidth="1"/>
    <col min="2" max="2" width="14.28515625" bestFit="1" customWidth="1"/>
  </cols>
  <sheetData>
    <row r="1" spans="1:8" ht="15.75">
      <c r="A1" s="63" t="s">
        <v>569</v>
      </c>
      <c r="B1" s="63" t="s">
        <v>570</v>
      </c>
    </row>
    <row r="3" spans="1:8">
      <c r="C3" t="s">
        <v>21</v>
      </c>
      <c r="D3" t="s">
        <v>193</v>
      </c>
      <c r="E3" t="s">
        <v>194</v>
      </c>
      <c r="F3" t="s">
        <v>24</v>
      </c>
      <c r="G3" t="s">
        <v>208</v>
      </c>
    </row>
    <row r="4" spans="1:8">
      <c r="B4" t="s">
        <v>571</v>
      </c>
      <c r="C4" s="8">
        <v>6873</v>
      </c>
      <c r="D4" s="8">
        <v>1407</v>
      </c>
      <c r="E4">
        <v>282</v>
      </c>
      <c r="F4">
        <v>165</v>
      </c>
      <c r="G4" s="8">
        <v>8727</v>
      </c>
      <c r="H4" s="8">
        <v>17454</v>
      </c>
    </row>
    <row r="5" spans="1:8">
      <c r="B5" t="s">
        <v>572</v>
      </c>
      <c r="C5" s="8">
        <v>7989</v>
      </c>
      <c r="D5" s="8">
        <v>2307</v>
      </c>
      <c r="E5">
        <v>687</v>
      </c>
      <c r="F5">
        <v>591</v>
      </c>
      <c r="G5" s="8">
        <v>11577</v>
      </c>
      <c r="H5" s="8">
        <v>23151</v>
      </c>
    </row>
    <row r="6" spans="1:8">
      <c r="B6" t="s">
        <v>573</v>
      </c>
      <c r="C6" s="8">
        <v>6774</v>
      </c>
      <c r="D6" s="8">
        <v>2115</v>
      </c>
      <c r="E6">
        <v>657</v>
      </c>
      <c r="F6">
        <v>591</v>
      </c>
      <c r="G6" s="8">
        <v>10134</v>
      </c>
      <c r="H6" s="8">
        <v>20271</v>
      </c>
    </row>
    <row r="7" spans="1:8">
      <c r="B7" t="s">
        <v>574</v>
      </c>
      <c r="C7" s="8">
        <v>5172</v>
      </c>
      <c r="D7" s="8">
        <v>1125</v>
      </c>
      <c r="E7">
        <v>378</v>
      </c>
      <c r="F7">
        <v>315</v>
      </c>
      <c r="G7" s="8">
        <v>6990</v>
      </c>
      <c r="H7" s="8">
        <v>13980</v>
      </c>
    </row>
    <row r="8" spans="1:8">
      <c r="B8" t="s">
        <v>170</v>
      </c>
      <c r="C8" s="8">
        <v>3633</v>
      </c>
      <c r="D8">
        <v>567</v>
      </c>
      <c r="E8">
        <v>150</v>
      </c>
      <c r="F8">
        <v>117</v>
      </c>
      <c r="G8" s="8">
        <v>4470</v>
      </c>
      <c r="H8" s="8">
        <v>8937</v>
      </c>
    </row>
    <row r="9" spans="1:8">
      <c r="B9" t="s">
        <v>9</v>
      </c>
      <c r="C9" s="8">
        <v>30441</v>
      </c>
      <c r="D9" s="8">
        <v>7521</v>
      </c>
      <c r="E9" s="8">
        <v>2154</v>
      </c>
      <c r="F9" s="8">
        <v>1779</v>
      </c>
      <c r="G9" s="8">
        <v>41898</v>
      </c>
      <c r="H9" s="8">
        <v>83793</v>
      </c>
    </row>
    <row r="11" spans="1:8">
      <c r="C11" t="s">
        <v>21</v>
      </c>
      <c r="D11" t="s">
        <v>193</v>
      </c>
      <c r="E11" t="s">
        <v>194</v>
      </c>
      <c r="F11" t="s">
        <v>24</v>
      </c>
      <c r="G11" t="s">
        <v>208</v>
      </c>
    </row>
    <row r="12" spans="1:8">
      <c r="B12" t="s">
        <v>571</v>
      </c>
      <c r="C12" s="30">
        <f t="shared" ref="C12:H17" si="0">C4/C$9</f>
        <v>0.22578101902040013</v>
      </c>
      <c r="D12" s="30">
        <f t="shared" si="0"/>
        <v>0.18707618667730355</v>
      </c>
      <c r="E12" s="30">
        <f t="shared" si="0"/>
        <v>0.1309192200557103</v>
      </c>
      <c r="F12" s="30">
        <f t="shared" si="0"/>
        <v>9.274873524451939E-2</v>
      </c>
      <c r="G12" s="30">
        <f t="shared" si="0"/>
        <v>0.20829156522984391</v>
      </c>
      <c r="H12" s="30">
        <f t="shared" si="0"/>
        <v>0.20829902259138591</v>
      </c>
    </row>
    <row r="13" spans="1:8">
      <c r="B13" t="s">
        <v>572</v>
      </c>
      <c r="C13" s="30">
        <f t="shared" si="0"/>
        <v>0.26244210111362964</v>
      </c>
      <c r="D13" s="30">
        <f t="shared" si="0"/>
        <v>0.30674112485041882</v>
      </c>
      <c r="E13" s="30">
        <f t="shared" si="0"/>
        <v>0.31894150417827299</v>
      </c>
      <c r="F13" s="30">
        <f t="shared" si="0"/>
        <v>0.33220910623946037</v>
      </c>
      <c r="G13" s="30">
        <f t="shared" si="0"/>
        <v>0.27631390519833882</v>
      </c>
      <c r="H13" s="30">
        <f t="shared" si="0"/>
        <v>0.27628799541727828</v>
      </c>
    </row>
    <row r="14" spans="1:8">
      <c r="B14" t="s">
        <v>573</v>
      </c>
      <c r="C14" s="30">
        <f t="shared" si="0"/>
        <v>0.22252882625406525</v>
      </c>
      <c r="D14" s="30">
        <f t="shared" si="0"/>
        <v>0.28121260470682091</v>
      </c>
      <c r="E14" s="30">
        <f t="shared" si="0"/>
        <v>0.30501392757660167</v>
      </c>
      <c r="F14" s="30">
        <f t="shared" si="0"/>
        <v>0.33220910623946037</v>
      </c>
      <c r="G14" s="30">
        <f t="shared" si="0"/>
        <v>0.24187312043534298</v>
      </c>
      <c r="H14" s="30">
        <f t="shared" si="0"/>
        <v>0.24191758261429952</v>
      </c>
    </row>
    <row r="15" spans="1:8">
      <c r="B15" t="s">
        <v>574</v>
      </c>
      <c r="C15" s="30">
        <f t="shared" si="0"/>
        <v>0.16990243421700996</v>
      </c>
      <c r="D15" s="30">
        <f t="shared" si="0"/>
        <v>0.1495811727163941</v>
      </c>
      <c r="E15" s="30">
        <f t="shared" si="0"/>
        <v>0.17548746518105848</v>
      </c>
      <c r="F15" s="30">
        <f t="shared" si="0"/>
        <v>0.17706576728499157</v>
      </c>
      <c r="G15" s="30">
        <f t="shared" si="0"/>
        <v>0.16683373908062438</v>
      </c>
      <c r="H15" s="30">
        <f t="shared" si="0"/>
        <v>0.16683971214779278</v>
      </c>
    </row>
    <row r="16" spans="1:8">
      <c r="B16" t="s">
        <v>170</v>
      </c>
      <c r="C16" s="30">
        <f t="shared" si="0"/>
        <v>0.11934561939489505</v>
      </c>
      <c r="D16" s="30">
        <f t="shared" si="0"/>
        <v>7.5388911049062618E-2</v>
      </c>
      <c r="E16" s="30">
        <f t="shared" si="0"/>
        <v>6.9637883008356549E-2</v>
      </c>
      <c r="F16" s="30">
        <f t="shared" si="0"/>
        <v>6.5767284991568295E-2</v>
      </c>
      <c r="G16" s="30">
        <f t="shared" si="0"/>
        <v>0.10668767005584992</v>
      </c>
      <c r="H16" s="30">
        <f t="shared" si="0"/>
        <v>0.1066556872292435</v>
      </c>
    </row>
    <row r="17" spans="1:11">
      <c r="B17" t="s">
        <v>9</v>
      </c>
      <c r="C17" s="30">
        <f t="shared" si="0"/>
        <v>1</v>
      </c>
      <c r="D17" s="30">
        <f t="shared" si="0"/>
        <v>1</v>
      </c>
      <c r="E17" s="30">
        <f t="shared" si="0"/>
        <v>1</v>
      </c>
      <c r="F17" s="30">
        <f t="shared" si="0"/>
        <v>1</v>
      </c>
      <c r="G17" s="30">
        <f t="shared" si="0"/>
        <v>1</v>
      </c>
      <c r="H17" s="30">
        <f t="shared" si="0"/>
        <v>1</v>
      </c>
    </row>
    <row r="24" spans="1:11">
      <c r="A24" t="s">
        <v>26</v>
      </c>
      <c r="B24" t="s">
        <v>476</v>
      </c>
      <c r="J24" t="s">
        <v>28</v>
      </c>
      <c r="K24" t="s">
        <v>474</v>
      </c>
    </row>
    <row r="25" spans="1:11">
      <c r="B25" s="64" t="s">
        <v>477</v>
      </c>
      <c r="J25" t="s">
        <v>31</v>
      </c>
      <c r="K25" t="s">
        <v>575</v>
      </c>
    </row>
  </sheetData>
  <hyperlinks>
    <hyperlink ref="B25" r:id="rId1" xr:uid="{DC5E713D-8AD6-46D7-87C8-1D767B9965C5}"/>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C248-CA84-41B8-AA16-CF5BF0655E2A}">
  <dimension ref="A1:J24"/>
  <sheetViews>
    <sheetView workbookViewId="0">
      <selection activeCell="A3" sqref="A3"/>
    </sheetView>
  </sheetViews>
  <sheetFormatPr defaultRowHeight="15"/>
  <cols>
    <col min="1" max="1" width="9.42578125" bestFit="1" customWidth="1"/>
    <col min="2" max="2" width="11.140625" customWidth="1"/>
  </cols>
  <sheetData>
    <row r="1" spans="1:10" ht="15.75">
      <c r="A1" s="63" t="s">
        <v>576</v>
      </c>
      <c r="B1" s="63" t="s">
        <v>577</v>
      </c>
    </row>
    <row r="5" spans="1:10">
      <c r="C5" t="s">
        <v>21</v>
      </c>
      <c r="D5" t="s">
        <v>193</v>
      </c>
      <c r="E5" t="s">
        <v>194</v>
      </c>
      <c r="F5" t="s">
        <v>361</v>
      </c>
      <c r="G5" t="s">
        <v>25</v>
      </c>
      <c r="H5" t="s">
        <v>9</v>
      </c>
    </row>
    <row r="6" spans="1:10">
      <c r="B6" t="s">
        <v>480</v>
      </c>
      <c r="C6" s="8">
        <v>7098</v>
      </c>
      <c r="D6" s="8">
        <v>1374</v>
      </c>
      <c r="E6">
        <v>246</v>
      </c>
      <c r="F6">
        <v>132</v>
      </c>
      <c r="G6" s="8">
        <v>8850</v>
      </c>
      <c r="H6" s="8">
        <v>17700</v>
      </c>
    </row>
    <row r="7" spans="1:10">
      <c r="B7" t="s">
        <v>578</v>
      </c>
      <c r="C7" s="8">
        <v>7908</v>
      </c>
      <c r="D7" s="8">
        <v>2013</v>
      </c>
      <c r="E7">
        <v>612</v>
      </c>
      <c r="F7">
        <v>468</v>
      </c>
      <c r="G7" s="8">
        <v>10998</v>
      </c>
      <c r="H7" s="8">
        <v>21999</v>
      </c>
    </row>
    <row r="8" spans="1:10">
      <c r="B8" t="s">
        <v>579</v>
      </c>
      <c r="C8" s="8">
        <v>10740</v>
      </c>
      <c r="D8" s="8">
        <v>3054</v>
      </c>
      <c r="E8">
        <v>891</v>
      </c>
      <c r="F8">
        <v>864</v>
      </c>
      <c r="G8" s="8">
        <v>15549</v>
      </c>
      <c r="H8" s="8">
        <v>31098</v>
      </c>
    </row>
    <row r="9" spans="1:10">
      <c r="B9" t="s">
        <v>580</v>
      </c>
      <c r="C9" s="8">
        <v>2874</v>
      </c>
      <c r="D9">
        <v>699</v>
      </c>
      <c r="E9">
        <v>300</v>
      </c>
      <c r="F9">
        <v>201</v>
      </c>
      <c r="G9" s="8">
        <v>4074</v>
      </c>
      <c r="H9" s="8">
        <v>8148</v>
      </c>
    </row>
    <row r="10" spans="1:10">
      <c r="B10" t="s">
        <v>368</v>
      </c>
      <c r="C10" s="8">
        <v>1821</v>
      </c>
      <c r="D10">
        <v>381</v>
      </c>
      <c r="E10">
        <v>105</v>
      </c>
      <c r="F10">
        <v>117</v>
      </c>
      <c r="G10" s="8">
        <v>2424</v>
      </c>
      <c r="H10" s="8">
        <v>4848</v>
      </c>
    </row>
    <row r="11" spans="1:10">
      <c r="C11" s="8">
        <v>30441</v>
      </c>
      <c r="D11" s="8">
        <v>7521</v>
      </c>
      <c r="E11" s="8">
        <v>2154</v>
      </c>
      <c r="F11" s="8">
        <v>1782</v>
      </c>
      <c r="G11" s="8">
        <v>41895</v>
      </c>
      <c r="H11" s="8">
        <v>83793</v>
      </c>
    </row>
    <row r="12" spans="1:10">
      <c r="J12" s="30"/>
    </row>
    <row r="13" spans="1:10">
      <c r="C13" t="s">
        <v>21</v>
      </c>
      <c r="D13" t="s">
        <v>193</v>
      </c>
      <c r="E13" t="s">
        <v>194</v>
      </c>
      <c r="F13" t="s">
        <v>361</v>
      </c>
      <c r="G13" t="s">
        <v>25</v>
      </c>
      <c r="H13" t="s">
        <v>9</v>
      </c>
    </row>
    <row r="14" spans="1:10">
      <c r="B14" s="1" t="s">
        <v>480</v>
      </c>
      <c r="C14" s="30">
        <f t="shared" ref="C14:H19" si="0">C6/C$11</f>
        <v>0.23317236621661575</v>
      </c>
      <c r="D14" s="30">
        <f t="shared" si="0"/>
        <v>0.18268847227762267</v>
      </c>
      <c r="E14" s="30">
        <f t="shared" si="0"/>
        <v>0.11420612813370473</v>
      </c>
      <c r="F14" s="30">
        <f t="shared" si="0"/>
        <v>7.407407407407407E-2</v>
      </c>
      <c r="G14" s="30">
        <f t="shared" si="0"/>
        <v>0.21124239169351952</v>
      </c>
      <c r="H14" s="133">
        <f t="shared" si="0"/>
        <v>0.21123482868497367</v>
      </c>
    </row>
    <row r="15" spans="1:10">
      <c r="B15" t="s">
        <v>578</v>
      </c>
      <c r="C15" s="30">
        <f t="shared" si="0"/>
        <v>0.25978121612299204</v>
      </c>
      <c r="D15" s="30">
        <f t="shared" si="0"/>
        <v>0.26765057838053452</v>
      </c>
      <c r="E15" s="30">
        <f t="shared" si="0"/>
        <v>0.28412256267409469</v>
      </c>
      <c r="F15" s="30">
        <f t="shared" si="0"/>
        <v>0.26262626262626265</v>
      </c>
      <c r="G15" s="30">
        <f t="shared" si="0"/>
        <v>0.26251342642320086</v>
      </c>
      <c r="H15" s="30">
        <f t="shared" si="0"/>
        <v>0.2625398302960868</v>
      </c>
    </row>
    <row r="16" spans="1:10">
      <c r="B16" t="s">
        <v>579</v>
      </c>
      <c r="C16" s="30">
        <f t="shared" si="0"/>
        <v>0.3528136394993594</v>
      </c>
      <c r="D16" s="30">
        <f t="shared" si="0"/>
        <v>0.40606302353410451</v>
      </c>
      <c r="E16" s="30">
        <f t="shared" si="0"/>
        <v>0.41364902506963791</v>
      </c>
      <c r="F16" s="30">
        <f t="shared" si="0"/>
        <v>0.48484848484848486</v>
      </c>
      <c r="G16" s="30">
        <f t="shared" si="0"/>
        <v>0.37114214106695309</v>
      </c>
      <c r="H16" s="30">
        <f t="shared" si="0"/>
        <v>0.37112885324549783</v>
      </c>
    </row>
    <row r="17" spans="1:10">
      <c r="B17" s="1" t="s">
        <v>580</v>
      </c>
      <c r="C17" s="30">
        <f t="shared" si="0"/>
        <v>9.4412141519660986E-2</v>
      </c>
      <c r="D17" s="30">
        <f t="shared" si="0"/>
        <v>9.2939768647786192E-2</v>
      </c>
      <c r="E17" s="30">
        <f t="shared" si="0"/>
        <v>0.1392757660167131</v>
      </c>
      <c r="F17" s="30">
        <f t="shared" si="0"/>
        <v>0.11279461279461279</v>
      </c>
      <c r="G17" s="30">
        <f t="shared" si="0"/>
        <v>9.7243107769423562E-2</v>
      </c>
      <c r="H17" s="133">
        <f t="shared" si="0"/>
        <v>9.7239626221760772E-2</v>
      </c>
    </row>
    <row r="18" spans="1:10">
      <c r="B18" t="s">
        <v>368</v>
      </c>
      <c r="C18" s="30">
        <f t="shared" si="0"/>
        <v>5.9820636641371834E-2</v>
      </c>
      <c r="D18" s="30">
        <f t="shared" si="0"/>
        <v>5.0658157159952137E-2</v>
      </c>
      <c r="E18" s="30">
        <f t="shared" si="0"/>
        <v>4.8746518105849582E-2</v>
      </c>
      <c r="F18" s="30">
        <f t="shared" si="0"/>
        <v>6.5656565656565663E-2</v>
      </c>
      <c r="G18" s="30">
        <f t="shared" si="0"/>
        <v>5.7858933046902969E-2</v>
      </c>
      <c r="H18" s="30">
        <f t="shared" si="0"/>
        <v>5.7856861551680926E-2</v>
      </c>
    </row>
    <row r="19" spans="1:10">
      <c r="C19" s="30">
        <f t="shared" si="0"/>
        <v>1</v>
      </c>
      <c r="D19" s="30">
        <f t="shared" si="0"/>
        <v>1</v>
      </c>
      <c r="E19" s="30">
        <f t="shared" si="0"/>
        <v>1</v>
      </c>
      <c r="F19" s="30">
        <f t="shared" si="0"/>
        <v>1</v>
      </c>
      <c r="G19" s="30">
        <f t="shared" si="0"/>
        <v>1</v>
      </c>
      <c r="H19" s="30">
        <f t="shared" si="0"/>
        <v>1</v>
      </c>
    </row>
    <row r="21" spans="1:10">
      <c r="A21" t="s">
        <v>26</v>
      </c>
      <c r="B21" t="s">
        <v>476</v>
      </c>
    </row>
    <row r="22" spans="1:10">
      <c r="B22" s="64" t="s">
        <v>477</v>
      </c>
    </row>
    <row r="23" spans="1:10">
      <c r="J23" t="s">
        <v>528</v>
      </c>
    </row>
    <row r="24" spans="1:10">
      <c r="J24" t="s">
        <v>581</v>
      </c>
    </row>
  </sheetData>
  <hyperlinks>
    <hyperlink ref="B22" r:id="rId1" xr:uid="{19CA58ED-B20B-44AF-9B13-1185D227395A}"/>
  </hyperlinks>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E1F5-2CBE-4789-962A-73A498C417BE}">
  <dimension ref="A1:H31"/>
  <sheetViews>
    <sheetView zoomScaleNormal="100" workbookViewId="0">
      <selection activeCell="A3" sqref="A3"/>
    </sheetView>
  </sheetViews>
  <sheetFormatPr defaultRowHeight="15"/>
  <cols>
    <col min="1" max="1" width="12.7109375" customWidth="1"/>
    <col min="3" max="3" width="15.85546875" customWidth="1"/>
  </cols>
  <sheetData>
    <row r="1" spans="1:3" ht="15.75">
      <c r="A1" s="63" t="s">
        <v>582</v>
      </c>
      <c r="B1" s="63" t="s">
        <v>583</v>
      </c>
    </row>
    <row r="2" spans="1:3">
      <c r="B2" t="s">
        <v>584</v>
      </c>
    </row>
    <row r="5" spans="1:3" ht="75">
      <c r="B5" t="s">
        <v>585</v>
      </c>
      <c r="C5" s="65" t="s">
        <v>586</v>
      </c>
    </row>
    <row r="6" spans="1:3">
      <c r="A6" s="1" t="s">
        <v>518</v>
      </c>
      <c r="B6" s="30">
        <v>0.21124239169351952</v>
      </c>
    </row>
    <row r="7" spans="1:3">
      <c r="A7" t="s">
        <v>545</v>
      </c>
      <c r="B7" s="30">
        <v>0.26251342642320086</v>
      </c>
    </row>
    <row r="8" spans="1:3">
      <c r="A8" t="s">
        <v>546</v>
      </c>
      <c r="B8" s="30">
        <v>0.37114214106695309</v>
      </c>
    </row>
    <row r="9" spans="1:3">
      <c r="A9" s="1" t="s">
        <v>547</v>
      </c>
      <c r="B9" s="30">
        <v>9.7243107769423562E-2</v>
      </c>
    </row>
    <row r="10" spans="1:3">
      <c r="A10" t="s">
        <v>170</v>
      </c>
      <c r="B10" s="30">
        <v>5.7858933046902969E-2</v>
      </c>
    </row>
    <row r="11" spans="1:3">
      <c r="A11" t="s">
        <v>518</v>
      </c>
      <c r="C11" s="133">
        <v>0.18940207662012173</v>
      </c>
    </row>
    <row r="12" spans="1:3">
      <c r="A12" t="s">
        <v>516</v>
      </c>
      <c r="C12" s="30">
        <v>0.36319369853204442</v>
      </c>
    </row>
    <row r="13" spans="1:3">
      <c r="A13" t="s">
        <v>517</v>
      </c>
      <c r="C13" s="30">
        <v>0.26845685642678124</v>
      </c>
    </row>
    <row r="14" spans="1:3">
      <c r="A14" t="s">
        <v>515</v>
      </c>
      <c r="C14" s="133">
        <v>0.15538847117794485</v>
      </c>
    </row>
    <row r="15" spans="1:3">
      <c r="A15" t="s">
        <v>170</v>
      </c>
      <c r="C15" s="30">
        <v>2.3558897243107769E-2</v>
      </c>
    </row>
    <row r="17" spans="1:8">
      <c r="A17" t="s">
        <v>26</v>
      </c>
      <c r="B17" t="s">
        <v>476</v>
      </c>
    </row>
    <row r="18" spans="1:8">
      <c r="B18" s="64" t="s">
        <v>477</v>
      </c>
    </row>
    <row r="30" spans="1:8">
      <c r="H30" t="s">
        <v>528</v>
      </c>
    </row>
    <row r="31" spans="1:8">
      <c r="H31" t="s">
        <v>587</v>
      </c>
    </row>
  </sheetData>
  <hyperlinks>
    <hyperlink ref="B18" r:id="rId1" xr:uid="{8BA176C6-CD5B-4360-AE2E-954086D0B230}"/>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4D501-E7D5-46DD-A764-C494E187001C}">
  <dimension ref="A1:J61"/>
  <sheetViews>
    <sheetView workbookViewId="0">
      <selection activeCell="A3" sqref="A3"/>
    </sheetView>
  </sheetViews>
  <sheetFormatPr defaultRowHeight="15"/>
  <cols>
    <col min="1" max="1" width="9.5703125" bestFit="1" customWidth="1"/>
    <col min="2" max="2" width="31.7109375" bestFit="1" customWidth="1"/>
  </cols>
  <sheetData>
    <row r="1" spans="1:8" ht="15.75">
      <c r="A1" s="63" t="s">
        <v>588</v>
      </c>
      <c r="B1" s="63" t="s">
        <v>589</v>
      </c>
    </row>
    <row r="2" spans="1:8">
      <c r="B2" t="s">
        <v>590</v>
      </c>
    </row>
    <row r="6" spans="1:8">
      <c r="C6" t="s">
        <v>515</v>
      </c>
      <c r="D6" t="s">
        <v>517</v>
      </c>
      <c r="E6" t="s">
        <v>516</v>
      </c>
      <c r="F6" t="s">
        <v>518</v>
      </c>
      <c r="G6" t="s">
        <v>170</v>
      </c>
      <c r="H6" t="s">
        <v>9</v>
      </c>
    </row>
    <row r="7" spans="1:8">
      <c r="B7" t="s">
        <v>591</v>
      </c>
      <c r="C7">
        <v>21381</v>
      </c>
      <c r="D7">
        <v>12489</v>
      </c>
      <c r="E7">
        <v>4866</v>
      </c>
      <c r="F7">
        <v>1806</v>
      </c>
      <c r="G7">
        <v>1353</v>
      </c>
      <c r="H7">
        <v>41895</v>
      </c>
    </row>
    <row r="8" spans="1:8">
      <c r="B8" s="8" t="s">
        <v>592</v>
      </c>
      <c r="C8">
        <v>26394</v>
      </c>
      <c r="D8">
        <v>10230</v>
      </c>
      <c r="E8" s="8">
        <v>3096</v>
      </c>
      <c r="F8">
        <v>1023</v>
      </c>
      <c r="G8">
        <v>1155</v>
      </c>
      <c r="H8">
        <v>41898</v>
      </c>
    </row>
    <row r="9" spans="1:8">
      <c r="B9" t="s">
        <v>593</v>
      </c>
      <c r="C9">
        <v>11058</v>
      </c>
      <c r="D9">
        <v>16380</v>
      </c>
      <c r="E9" s="8">
        <v>9726</v>
      </c>
      <c r="F9">
        <v>2919</v>
      </c>
      <c r="G9">
        <v>1812</v>
      </c>
      <c r="H9">
        <v>41895</v>
      </c>
    </row>
    <row r="10" spans="1:8">
      <c r="B10" s="8" t="s">
        <v>594</v>
      </c>
      <c r="C10">
        <v>5865</v>
      </c>
      <c r="D10">
        <v>10911</v>
      </c>
      <c r="E10" s="8">
        <v>13293</v>
      </c>
      <c r="F10">
        <v>8469</v>
      </c>
      <c r="G10">
        <v>3357</v>
      </c>
      <c r="H10">
        <v>41895</v>
      </c>
    </row>
    <row r="11" spans="1:8">
      <c r="B11" t="s">
        <v>595</v>
      </c>
      <c r="C11">
        <v>13584</v>
      </c>
      <c r="D11">
        <v>14736</v>
      </c>
      <c r="E11">
        <v>7554</v>
      </c>
      <c r="F11">
        <v>3609</v>
      </c>
      <c r="G11">
        <v>2415</v>
      </c>
      <c r="H11">
        <v>41898</v>
      </c>
    </row>
    <row r="12" spans="1:8">
      <c r="B12" t="s">
        <v>596</v>
      </c>
      <c r="C12">
        <v>33924</v>
      </c>
      <c r="D12">
        <v>26946</v>
      </c>
      <c r="E12" s="8">
        <v>13416</v>
      </c>
      <c r="F12">
        <v>5481</v>
      </c>
      <c r="G12">
        <v>4032</v>
      </c>
      <c r="H12">
        <v>83799</v>
      </c>
    </row>
    <row r="14" spans="1:8">
      <c r="C14" t="s">
        <v>515</v>
      </c>
      <c r="D14" t="s">
        <v>517</v>
      </c>
      <c r="E14" s="8" t="s">
        <v>516</v>
      </c>
      <c r="F14" t="s">
        <v>518</v>
      </c>
      <c r="G14" t="s">
        <v>170</v>
      </c>
      <c r="H14" t="s">
        <v>9</v>
      </c>
    </row>
    <row r="15" spans="1:8">
      <c r="B15" s="8" t="s">
        <v>597</v>
      </c>
      <c r="C15" s="30">
        <v>0.62995847057138765</v>
      </c>
      <c r="D15" s="30">
        <v>0.2441643992553344</v>
      </c>
      <c r="E15" s="30">
        <v>7.3893741944722896E-2</v>
      </c>
      <c r="F15" s="30">
        <v>2.441643992553344E-2</v>
      </c>
      <c r="G15" s="30">
        <v>2.7566948303021623E-2</v>
      </c>
      <c r="H15" s="30">
        <v>1</v>
      </c>
    </row>
    <row r="16" spans="1:8">
      <c r="B16" t="s">
        <v>598</v>
      </c>
      <c r="C16" s="30">
        <v>0.51034729681346225</v>
      </c>
      <c r="D16" s="30">
        <v>0.29810239885427853</v>
      </c>
      <c r="E16" s="30">
        <v>0.11614751163623344</v>
      </c>
      <c r="F16" s="30">
        <v>4.31077694235589E-2</v>
      </c>
      <c r="G16" s="30">
        <v>3.2295023272466881E-2</v>
      </c>
      <c r="H16" s="30">
        <v>1</v>
      </c>
    </row>
    <row r="17" spans="1:10">
      <c r="B17" s="8" t="s">
        <v>599</v>
      </c>
      <c r="C17" s="30">
        <v>0.40482583324383348</v>
      </c>
      <c r="D17" s="30">
        <v>0.32155514982279026</v>
      </c>
      <c r="E17" s="30">
        <v>0.16009737586367379</v>
      </c>
      <c r="F17" s="30">
        <v>6.5406508430888202E-2</v>
      </c>
      <c r="G17" s="30">
        <v>4.8115132638814305E-2</v>
      </c>
      <c r="H17" s="30">
        <v>1</v>
      </c>
    </row>
    <row r="18" spans="1:10">
      <c r="B18" t="s">
        <v>600</v>
      </c>
      <c r="C18" s="30">
        <v>0.3242159530287842</v>
      </c>
      <c r="D18" s="30">
        <v>0.35171129886868108</v>
      </c>
      <c r="E18" s="30">
        <v>0.1802950021480739</v>
      </c>
      <c r="F18" s="30">
        <v>8.6137763139051984E-2</v>
      </c>
      <c r="G18" s="30">
        <v>5.7639982815408851E-2</v>
      </c>
      <c r="H18" s="30">
        <v>1</v>
      </c>
    </row>
    <row r="19" spans="1:10">
      <c r="B19" s="8" t="s">
        <v>601</v>
      </c>
      <c r="C19" s="30">
        <v>0.2639455782312925</v>
      </c>
      <c r="D19" s="30">
        <v>0.39097744360902253</v>
      </c>
      <c r="E19" s="30">
        <v>0.23215180809165772</v>
      </c>
      <c r="F19" s="30">
        <v>6.9674185463659152E-2</v>
      </c>
      <c r="G19" s="30">
        <v>4.3250984604368062E-2</v>
      </c>
      <c r="H19" s="30">
        <v>1</v>
      </c>
    </row>
    <row r="20" spans="1:10">
      <c r="B20" t="s">
        <v>602</v>
      </c>
      <c r="C20" s="30">
        <v>0.13999283924095954</v>
      </c>
      <c r="D20" s="30">
        <v>0.26043680630146798</v>
      </c>
      <c r="E20" s="30">
        <v>0.31729323308270679</v>
      </c>
      <c r="F20" s="30">
        <v>0.20214822771213747</v>
      </c>
      <c r="G20" s="30">
        <v>8.0128893662728254E-2</v>
      </c>
      <c r="H20" s="30">
        <v>1</v>
      </c>
    </row>
    <row r="22" spans="1:10">
      <c r="A22" t="s">
        <v>26</v>
      </c>
      <c r="B22" t="s">
        <v>476</v>
      </c>
      <c r="F22" s="8"/>
    </row>
    <row r="23" spans="1:10">
      <c r="B23" s="64" t="s">
        <v>477</v>
      </c>
      <c r="C23" s="8"/>
      <c r="F23" s="8"/>
      <c r="J23" t="s">
        <v>528</v>
      </c>
    </row>
    <row r="24" spans="1:10">
      <c r="C24" s="8"/>
      <c r="F24" s="8"/>
      <c r="J24" t="s">
        <v>603</v>
      </c>
    </row>
    <row r="27" spans="1:10">
      <c r="C27" s="8"/>
      <c r="F27" s="8"/>
    </row>
    <row r="28" spans="1:10">
      <c r="F28" s="8"/>
    </row>
    <row r="29" spans="1:10">
      <c r="F29" s="8"/>
    </row>
    <row r="30" spans="1:10">
      <c r="F30" s="8"/>
    </row>
    <row r="31" spans="1:10">
      <c r="C31" s="8"/>
      <c r="F31" s="8"/>
    </row>
    <row r="32" spans="1:10">
      <c r="C32" s="8"/>
      <c r="F32" s="8"/>
    </row>
    <row r="35" spans="2:6">
      <c r="C35" s="8"/>
      <c r="F35" s="8"/>
    </row>
    <row r="36" spans="2:6">
      <c r="F36" s="8"/>
    </row>
    <row r="37" spans="2:6">
      <c r="F37" s="8"/>
    </row>
    <row r="38" spans="2:6">
      <c r="F38" s="8"/>
    </row>
    <row r="39" spans="2:6">
      <c r="C39" s="8"/>
      <c r="F39" s="8"/>
    </row>
    <row r="40" spans="2:6">
      <c r="C40" s="8"/>
      <c r="F40" s="8"/>
    </row>
    <row r="43" spans="2:6">
      <c r="C43" s="8"/>
      <c r="F43" s="8"/>
    </row>
    <row r="44" spans="2:6">
      <c r="B44" t="s">
        <v>26</v>
      </c>
      <c r="C44" t="s">
        <v>476</v>
      </c>
      <c r="F44" s="8"/>
    </row>
    <row r="45" spans="2:6">
      <c r="C45" s="64" t="s">
        <v>477</v>
      </c>
      <c r="F45" s="8"/>
    </row>
    <row r="46" spans="2:6">
      <c r="F46" s="8"/>
    </row>
    <row r="47" spans="2:6">
      <c r="C47" s="8"/>
      <c r="F47" s="8"/>
    </row>
    <row r="48" spans="2:6">
      <c r="C48" s="8"/>
      <c r="F48" s="8"/>
    </row>
    <row r="51" spans="2:8">
      <c r="C51" s="8"/>
      <c r="F51" s="8"/>
    </row>
    <row r="52" spans="2:8">
      <c r="C52" s="8"/>
      <c r="F52" s="8"/>
    </row>
    <row r="53" spans="2:8">
      <c r="F53" s="8"/>
    </row>
    <row r="54" spans="2:8">
      <c r="F54" s="8"/>
    </row>
    <row r="55" spans="2:8">
      <c r="C55" s="8"/>
      <c r="F55" s="8"/>
    </row>
    <row r="56" spans="2:8">
      <c r="C56" s="8"/>
      <c r="F56" s="8"/>
    </row>
    <row r="58" spans="2:8">
      <c r="C58" s="8"/>
      <c r="D58" s="8"/>
      <c r="E58" s="8"/>
      <c r="H58" s="8"/>
    </row>
    <row r="59" spans="2:8">
      <c r="C59" s="8"/>
      <c r="D59" s="8"/>
      <c r="E59" s="8"/>
      <c r="H59" s="8"/>
    </row>
    <row r="60" spans="2:8">
      <c r="B60" s="8"/>
      <c r="C60" s="8"/>
      <c r="D60" s="8"/>
      <c r="E60" s="8"/>
      <c r="F60" s="8"/>
      <c r="G60" s="8"/>
      <c r="H60" s="8"/>
    </row>
    <row r="61" spans="2:8">
      <c r="B61" s="8"/>
      <c r="C61" s="8"/>
      <c r="D61" s="8"/>
      <c r="E61" s="8"/>
      <c r="F61" s="8"/>
      <c r="G61" s="8"/>
      <c r="H61" s="8"/>
    </row>
  </sheetData>
  <hyperlinks>
    <hyperlink ref="C45" r:id="rId1" xr:uid="{04C6CE2D-9D85-41A0-B03E-01B74B533DDC}"/>
    <hyperlink ref="B23" r:id="rId2" xr:uid="{2378C1FA-AD22-454C-A017-BC6231881FD1}"/>
  </hyperlinks>
  <pageMargins left="0.7" right="0.7" top="0.75" bottom="0.75" header="0.3" footer="0.3"/>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41A34-A124-4DF0-AEB7-F0CF76177E19}">
  <dimension ref="A1:K24"/>
  <sheetViews>
    <sheetView workbookViewId="0">
      <selection activeCell="A3" sqref="A3"/>
    </sheetView>
  </sheetViews>
  <sheetFormatPr defaultRowHeight="15"/>
  <cols>
    <col min="1" max="1" width="9.5703125" bestFit="1" customWidth="1"/>
    <col min="2" max="2" width="12.85546875" customWidth="1"/>
    <col min="8" max="8" width="7" bestFit="1" customWidth="1"/>
  </cols>
  <sheetData>
    <row r="1" spans="1:10" ht="15.75">
      <c r="A1" s="63" t="s">
        <v>604</v>
      </c>
      <c r="B1" s="63" t="s">
        <v>605</v>
      </c>
    </row>
    <row r="2" spans="1:10">
      <c r="B2" t="s">
        <v>606</v>
      </c>
    </row>
    <row r="4" spans="1:10">
      <c r="C4" t="s">
        <v>21</v>
      </c>
      <c r="D4" t="s">
        <v>22</v>
      </c>
      <c r="E4" t="s">
        <v>23</v>
      </c>
      <c r="F4" t="s">
        <v>24</v>
      </c>
      <c r="G4" t="s">
        <v>25</v>
      </c>
      <c r="J4" t="s">
        <v>401</v>
      </c>
    </row>
    <row r="5" spans="1:10">
      <c r="B5" t="s">
        <v>368</v>
      </c>
      <c r="C5" s="8">
        <v>1473</v>
      </c>
      <c r="D5">
        <v>294</v>
      </c>
      <c r="E5">
        <v>75</v>
      </c>
      <c r="F5">
        <v>51</v>
      </c>
      <c r="G5" s="8">
        <v>1896</v>
      </c>
      <c r="H5" s="8">
        <v>3789</v>
      </c>
    </row>
    <row r="6" spans="1:10">
      <c r="B6" t="s">
        <v>480</v>
      </c>
      <c r="C6" s="8">
        <v>4656</v>
      </c>
      <c r="D6">
        <v>516</v>
      </c>
      <c r="E6">
        <v>114</v>
      </c>
      <c r="F6">
        <v>45</v>
      </c>
      <c r="G6" s="8">
        <v>5331</v>
      </c>
      <c r="H6" s="8">
        <v>10662</v>
      </c>
    </row>
    <row r="7" spans="1:10">
      <c r="B7" t="s">
        <v>578</v>
      </c>
      <c r="C7" s="8">
        <v>10668</v>
      </c>
      <c r="D7" s="8">
        <v>2259</v>
      </c>
      <c r="E7">
        <v>483</v>
      </c>
      <c r="F7">
        <v>294</v>
      </c>
      <c r="G7" s="8">
        <v>13707</v>
      </c>
      <c r="H7" s="8">
        <v>27411</v>
      </c>
    </row>
    <row r="8" spans="1:10">
      <c r="B8" t="s">
        <v>579</v>
      </c>
      <c r="C8" s="8">
        <v>11274</v>
      </c>
      <c r="D8" s="8">
        <v>3318</v>
      </c>
      <c r="E8" s="8">
        <v>1032</v>
      </c>
      <c r="F8">
        <v>879</v>
      </c>
      <c r="G8" s="8">
        <v>16503</v>
      </c>
      <c r="H8" s="8">
        <v>33006</v>
      </c>
    </row>
    <row r="9" spans="1:10">
      <c r="B9" t="s">
        <v>580</v>
      </c>
      <c r="C9" s="8">
        <v>2370</v>
      </c>
      <c r="D9" s="8">
        <v>1134</v>
      </c>
      <c r="E9">
        <v>450</v>
      </c>
      <c r="F9">
        <v>507</v>
      </c>
      <c r="G9" s="8">
        <v>4461</v>
      </c>
      <c r="H9" s="8">
        <v>8922</v>
      </c>
    </row>
    <row r="10" spans="1:10">
      <c r="B10" t="s">
        <v>9</v>
      </c>
      <c r="C10" s="8">
        <v>30441</v>
      </c>
      <c r="D10" s="8">
        <v>7521</v>
      </c>
      <c r="E10" s="8">
        <v>2154</v>
      </c>
      <c r="F10" s="8">
        <v>1776</v>
      </c>
      <c r="G10" s="8">
        <v>41898</v>
      </c>
      <c r="H10" s="8">
        <v>83790</v>
      </c>
    </row>
    <row r="12" spans="1:10">
      <c r="C12" t="s">
        <v>21</v>
      </c>
      <c r="D12" t="s">
        <v>22</v>
      </c>
      <c r="E12" t="s">
        <v>23</v>
      </c>
      <c r="F12" t="s">
        <v>24</v>
      </c>
      <c r="G12" t="s">
        <v>25</v>
      </c>
    </row>
    <row r="13" spans="1:10">
      <c r="B13" t="s">
        <v>547</v>
      </c>
      <c r="C13" s="30">
        <f t="shared" ref="C13:G18" si="0">C5/C$10</f>
        <v>4.838868631122499E-2</v>
      </c>
      <c r="D13" s="30">
        <f t="shared" si="0"/>
        <v>3.9090546469884323E-2</v>
      </c>
      <c r="E13" s="30">
        <f t="shared" si="0"/>
        <v>3.4818941504178275E-2</v>
      </c>
      <c r="F13" s="30">
        <f t="shared" si="0"/>
        <v>2.8716216216216218E-2</v>
      </c>
      <c r="G13" s="30">
        <f t="shared" si="0"/>
        <v>4.5252756694830303E-2</v>
      </c>
    </row>
    <row r="14" spans="1:10">
      <c r="B14" t="s">
        <v>546</v>
      </c>
      <c r="C14" s="30">
        <f t="shared" si="0"/>
        <v>0.15295161131368878</v>
      </c>
      <c r="D14" s="30">
        <f t="shared" si="0"/>
        <v>6.8607897885919422E-2</v>
      </c>
      <c r="E14" s="30">
        <f t="shared" si="0"/>
        <v>5.2924791086350974E-2</v>
      </c>
      <c r="F14" s="30">
        <f t="shared" si="0"/>
        <v>2.5337837837837839E-2</v>
      </c>
      <c r="G14" s="30">
        <f t="shared" si="0"/>
        <v>0.12723757697264787</v>
      </c>
    </row>
    <row r="15" spans="1:10">
      <c r="B15" t="s">
        <v>545</v>
      </c>
      <c r="C15" s="30">
        <f t="shared" si="0"/>
        <v>0.35044840839657043</v>
      </c>
      <c r="D15" s="30">
        <f t="shared" si="0"/>
        <v>0.30035899481451933</v>
      </c>
      <c r="E15" s="30">
        <f t="shared" si="0"/>
        <v>0.22423398328690808</v>
      </c>
      <c r="F15" s="30">
        <f t="shared" si="0"/>
        <v>0.16554054054054054</v>
      </c>
      <c r="G15" s="30">
        <f t="shared" si="0"/>
        <v>0.32715165401689816</v>
      </c>
      <c r="H15" s="62">
        <f>G15/SUM(G13:G15)</f>
        <v>0.65477214101461734</v>
      </c>
    </row>
    <row r="16" spans="1:10">
      <c r="B16" t="s">
        <v>518</v>
      </c>
      <c r="C16" s="30">
        <f t="shared" si="0"/>
        <v>0.37035577017837784</v>
      </c>
      <c r="D16" s="30">
        <f t="shared" si="0"/>
        <v>0.44116473873155165</v>
      </c>
      <c r="E16" s="30">
        <f t="shared" si="0"/>
        <v>0.47910863509749302</v>
      </c>
      <c r="F16" s="30">
        <f t="shared" si="0"/>
        <v>0.49493243243243246</v>
      </c>
      <c r="G16" s="30">
        <f t="shared" si="0"/>
        <v>0.39388514964914795</v>
      </c>
    </row>
    <row r="17" spans="1:11">
      <c r="B17" t="s">
        <v>170</v>
      </c>
      <c r="C17" s="30">
        <f t="shared" si="0"/>
        <v>7.7855523800137966E-2</v>
      </c>
      <c r="D17" s="30">
        <f t="shared" si="0"/>
        <v>0.15077782209812524</v>
      </c>
      <c r="E17" s="30">
        <f t="shared" si="0"/>
        <v>0.20891364902506965</v>
      </c>
      <c r="F17" s="30">
        <f t="shared" si="0"/>
        <v>0.28547297297297297</v>
      </c>
      <c r="G17" s="30">
        <f t="shared" si="0"/>
        <v>0.10647286266647572</v>
      </c>
    </row>
    <row r="18" spans="1:11">
      <c r="B18" t="s">
        <v>9</v>
      </c>
      <c r="C18" s="30">
        <f t="shared" si="0"/>
        <v>1</v>
      </c>
      <c r="D18" s="30">
        <f t="shared" si="0"/>
        <v>1</v>
      </c>
      <c r="E18" s="30">
        <f t="shared" si="0"/>
        <v>1</v>
      </c>
      <c r="F18" s="30">
        <f t="shared" si="0"/>
        <v>1</v>
      </c>
      <c r="G18" s="30">
        <f t="shared" si="0"/>
        <v>1</v>
      </c>
    </row>
    <row r="20" spans="1:11">
      <c r="A20" t="s">
        <v>26</v>
      </c>
      <c r="B20" t="s">
        <v>476</v>
      </c>
    </row>
    <row r="21" spans="1:11">
      <c r="B21" s="64" t="s">
        <v>477</v>
      </c>
    </row>
    <row r="23" spans="1:11">
      <c r="K23" t="s">
        <v>528</v>
      </c>
    </row>
    <row r="24" spans="1:11">
      <c r="K24" t="s">
        <v>607</v>
      </c>
    </row>
  </sheetData>
  <hyperlinks>
    <hyperlink ref="B21" r:id="rId1" xr:uid="{F36ECDB1-3F2C-4864-A717-5E174125847A}"/>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76E2B-8E0A-4545-906A-97855909F4C4}">
  <dimension ref="A1:I26"/>
  <sheetViews>
    <sheetView zoomScaleNormal="100" workbookViewId="0">
      <selection activeCell="A3" sqref="A3"/>
    </sheetView>
  </sheetViews>
  <sheetFormatPr defaultRowHeight="15"/>
  <cols>
    <col min="1" max="1" width="10.28515625" customWidth="1"/>
    <col min="2" max="2" width="15.42578125" customWidth="1"/>
    <col min="3" max="3" width="14.42578125" customWidth="1"/>
    <col min="4" max="4" width="4" customWidth="1"/>
    <col min="5" max="5" width="17.42578125" customWidth="1"/>
    <col min="6" max="6" width="15" customWidth="1"/>
    <col min="7" max="7" width="7.7109375" bestFit="1" customWidth="1"/>
  </cols>
  <sheetData>
    <row r="1" spans="1:7" ht="15.75">
      <c r="A1" s="63" t="s">
        <v>608</v>
      </c>
      <c r="B1" s="63" t="s">
        <v>609</v>
      </c>
    </row>
    <row r="2" spans="1:7">
      <c r="B2" t="s">
        <v>610</v>
      </c>
    </row>
    <row r="4" spans="1:7" ht="60">
      <c r="B4" s="65" t="s">
        <v>611</v>
      </c>
      <c r="C4" s="65" t="s">
        <v>612</v>
      </c>
      <c r="D4" s="65"/>
      <c r="E4" s="65" t="s">
        <v>613</v>
      </c>
      <c r="F4" s="65" t="s">
        <v>614</v>
      </c>
      <c r="G4" s="65" t="s">
        <v>615</v>
      </c>
    </row>
    <row r="5" spans="1:7">
      <c r="A5" s="256" t="s">
        <v>616</v>
      </c>
      <c r="B5" s="30">
        <v>1.6933382954968365E-2</v>
      </c>
      <c r="C5" s="30">
        <v>0.33959806475623372</v>
      </c>
    </row>
    <row r="6" spans="1:7">
      <c r="A6" s="257"/>
      <c r="E6" s="30">
        <v>2.0468924451060664E-3</v>
      </c>
      <c r="F6" s="30">
        <v>4.6799404540379605E-2</v>
      </c>
    </row>
    <row r="7" spans="1:7">
      <c r="A7" s="257"/>
      <c r="G7" s="30">
        <v>0.58652772608857462</v>
      </c>
    </row>
    <row r="8" spans="1:7" ht="3.6" customHeight="1">
      <c r="A8" s="257"/>
    </row>
    <row r="9" spans="1:7" ht="43.15" customHeight="1">
      <c r="A9" s="256" t="s">
        <v>617</v>
      </c>
      <c r="B9" s="30">
        <v>1.2987012987012988E-2</v>
      </c>
      <c r="C9" s="30">
        <v>0.41558441558441561</v>
      </c>
    </row>
    <row r="10" spans="1:7">
      <c r="A10" s="256"/>
      <c r="E10" s="30">
        <v>5.7295645530939651E-3</v>
      </c>
      <c r="F10" s="30">
        <v>8.7853323147440793E-2</v>
      </c>
    </row>
    <row r="11" spans="1:7">
      <c r="A11" s="256"/>
      <c r="G11" s="30">
        <v>0.50343773873185638</v>
      </c>
    </row>
    <row r="12" spans="1:7" ht="3.6" customHeight="1">
      <c r="A12" s="256"/>
    </row>
    <row r="13" spans="1:7">
      <c r="A13" s="256" t="s">
        <v>618</v>
      </c>
      <c r="B13" s="30">
        <v>3.7958115183246072E-2</v>
      </c>
      <c r="C13" s="30">
        <v>0.47643979057591623</v>
      </c>
    </row>
    <row r="14" spans="1:7">
      <c r="A14" s="257"/>
      <c r="E14" s="30">
        <v>6.5445026178010471E-3</v>
      </c>
      <c r="F14" s="30">
        <v>0.15052356020942409</v>
      </c>
    </row>
    <row r="15" spans="1:7">
      <c r="A15" s="257"/>
      <c r="G15" s="30">
        <v>0.40968586387434552</v>
      </c>
    </row>
    <row r="16" spans="1:7" ht="3.6" customHeight="1">
      <c r="A16" s="257"/>
    </row>
    <row r="17" spans="1:9">
      <c r="A17" s="256" t="s">
        <v>619</v>
      </c>
      <c r="B17" s="30">
        <v>6.280193236714976E-2</v>
      </c>
      <c r="C17" s="30">
        <v>0.57648953301127215</v>
      </c>
    </row>
    <row r="18" spans="1:9">
      <c r="A18" s="257"/>
      <c r="E18" s="30">
        <v>2.5764895330112721E-2</v>
      </c>
      <c r="F18" s="30">
        <v>0.25442834138486314</v>
      </c>
      <c r="I18" t="s">
        <v>528</v>
      </c>
    </row>
    <row r="19" spans="1:9">
      <c r="A19" s="257"/>
      <c r="G19" s="30">
        <v>0.29790660225442833</v>
      </c>
      <c r="I19" t="s">
        <v>620</v>
      </c>
    </row>
    <row r="20" spans="1:9" ht="3.6" customHeight="1">
      <c r="A20" s="257"/>
    </row>
    <row r="21" spans="1:9">
      <c r="A21" s="257" t="s">
        <v>25</v>
      </c>
      <c r="B21" s="30">
        <v>1.9252932004609858E-2</v>
      </c>
      <c r="C21" s="30">
        <v>0.3701443969900346</v>
      </c>
    </row>
    <row r="22" spans="1:9">
      <c r="A22" s="257"/>
      <c r="E22" s="30">
        <v>3.9319368178428581E-3</v>
      </c>
      <c r="F22" s="30">
        <v>6.819876618534336E-2</v>
      </c>
    </row>
    <row r="23" spans="1:9">
      <c r="A23" s="257"/>
      <c r="G23" s="30">
        <v>0.5504711544980001</v>
      </c>
    </row>
    <row r="25" spans="1:9">
      <c r="A25" t="s">
        <v>26</v>
      </c>
      <c r="B25" t="s">
        <v>476</v>
      </c>
    </row>
    <row r="26" spans="1:9">
      <c r="B26" s="64" t="s">
        <v>477</v>
      </c>
    </row>
  </sheetData>
  <mergeCells count="5">
    <mergeCell ref="A5:A8"/>
    <mergeCell ref="A9:A12"/>
    <mergeCell ref="A13:A16"/>
    <mergeCell ref="A17:A20"/>
    <mergeCell ref="A21:A23"/>
  </mergeCells>
  <hyperlinks>
    <hyperlink ref="B26" r:id="rId1" xr:uid="{0E091280-D760-4F2F-B156-E41839BCB1CF}"/>
  </hyperlinks>
  <pageMargins left="0.7" right="0.7" top="0.75" bottom="0.75" header="0.3" footer="0.3"/>
  <pageSetup paperSize="9" orientation="portrait" verticalDpi="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31B28-35B3-4CAD-8F04-DDB727B5A780}">
  <dimension ref="A1:Q36"/>
  <sheetViews>
    <sheetView zoomScaleNormal="100" workbookViewId="0">
      <selection activeCell="A3" sqref="A3"/>
    </sheetView>
  </sheetViews>
  <sheetFormatPr defaultRowHeight="15"/>
  <cols>
    <col min="1" max="1" width="10.85546875" customWidth="1"/>
    <col min="7" max="7" width="6.7109375" bestFit="1" customWidth="1"/>
    <col min="10" max="10" width="5.7109375" bestFit="1" customWidth="1"/>
    <col min="11" max="12" width="6.28515625" bestFit="1" customWidth="1"/>
    <col min="13" max="14" width="5.7109375" bestFit="1" customWidth="1"/>
  </cols>
  <sheetData>
    <row r="1" spans="1:14" ht="15.75">
      <c r="A1" s="63" t="s">
        <v>621</v>
      </c>
      <c r="B1" s="63" t="s">
        <v>622</v>
      </c>
    </row>
    <row r="2" spans="1:14">
      <c r="B2" t="s">
        <v>623</v>
      </c>
    </row>
    <row r="5" spans="1:14">
      <c r="B5" t="s">
        <v>21</v>
      </c>
      <c r="C5" t="s">
        <v>193</v>
      </c>
      <c r="D5" t="s">
        <v>194</v>
      </c>
      <c r="E5" t="s">
        <v>24</v>
      </c>
      <c r="F5" t="s">
        <v>208</v>
      </c>
      <c r="G5" t="s">
        <v>401</v>
      </c>
      <c r="J5" s="134" t="s">
        <v>624</v>
      </c>
      <c r="K5" t="s">
        <v>6</v>
      </c>
      <c r="L5" t="s">
        <v>7</v>
      </c>
      <c r="M5" t="s">
        <v>8</v>
      </c>
      <c r="N5" t="s">
        <v>625</v>
      </c>
    </row>
    <row r="6" spans="1:14">
      <c r="A6" s="62">
        <v>1</v>
      </c>
      <c r="B6" s="8">
        <v>5406</v>
      </c>
      <c r="C6" s="8">
        <v>1386</v>
      </c>
      <c r="D6">
        <v>453</v>
      </c>
      <c r="E6">
        <v>390</v>
      </c>
      <c r="F6" s="8">
        <v>7638</v>
      </c>
      <c r="G6" s="8">
        <v>15273</v>
      </c>
      <c r="I6" s="62" t="str">
        <f>A12</f>
        <v>zero</v>
      </c>
      <c r="J6" s="30">
        <f>B12/B$13</f>
        <v>0.29479597871082203</v>
      </c>
      <c r="K6" s="30">
        <f>C12/C$13</f>
        <v>0.22266560255387072</v>
      </c>
      <c r="L6" s="30">
        <f>D12/D$13</f>
        <v>0.17083333333333334</v>
      </c>
      <c r="M6" s="30">
        <f>E12/E$13</f>
        <v>0.14502529510961215</v>
      </c>
      <c r="N6" s="30">
        <f>F12/F$13</f>
        <v>0.26899119352760076</v>
      </c>
    </row>
    <row r="7" spans="1:14">
      <c r="A7" t="s">
        <v>626</v>
      </c>
      <c r="B7" s="8">
        <v>2430</v>
      </c>
      <c r="C7">
        <v>714</v>
      </c>
      <c r="D7">
        <v>222</v>
      </c>
      <c r="E7">
        <v>165</v>
      </c>
      <c r="F7" s="8">
        <v>3531</v>
      </c>
      <c r="G7" s="8">
        <v>7062</v>
      </c>
      <c r="I7" s="62" t="str">
        <f>A7</f>
        <v>15% or less</v>
      </c>
      <c r="J7" s="30">
        <f t="shared" ref="J7:N10" si="0">B7/B$13</f>
        <v>7.9834417504435248E-2</v>
      </c>
      <c r="K7" s="30">
        <f t="shared" si="0"/>
        <v>9.4972067039106142E-2</v>
      </c>
      <c r="L7" s="30">
        <f t="shared" si="0"/>
        <v>0.10277777777777777</v>
      </c>
      <c r="M7" s="30">
        <f t="shared" si="0"/>
        <v>9.274873524451939E-2</v>
      </c>
      <c r="N7" s="30">
        <f t="shared" si="0"/>
        <v>8.4270065153576282E-2</v>
      </c>
    </row>
    <row r="8" spans="1:14">
      <c r="A8" t="s">
        <v>627</v>
      </c>
      <c r="B8" s="8">
        <v>2064</v>
      </c>
      <c r="C8">
        <v>342</v>
      </c>
      <c r="D8">
        <v>135</v>
      </c>
      <c r="E8">
        <v>84</v>
      </c>
      <c r="F8" s="8">
        <v>2625</v>
      </c>
      <c r="G8" s="8">
        <v>5250</v>
      </c>
      <c r="I8" s="62" t="str">
        <f>A8</f>
        <v>30% or less</v>
      </c>
      <c r="J8" s="30">
        <f t="shared" si="0"/>
        <v>6.7809974374137591E-2</v>
      </c>
      <c r="K8" s="30">
        <f t="shared" si="0"/>
        <v>4.5490822027134878E-2</v>
      </c>
      <c r="L8" s="30">
        <f t="shared" si="0"/>
        <v>6.25E-2</v>
      </c>
      <c r="M8" s="30">
        <f t="shared" si="0"/>
        <v>4.7217537942664416E-2</v>
      </c>
      <c r="N8" s="30">
        <f t="shared" si="0"/>
        <v>6.2647669506694356E-2</v>
      </c>
    </row>
    <row r="9" spans="1:14">
      <c r="A9" t="s">
        <v>628</v>
      </c>
      <c r="B9" s="8">
        <v>2262</v>
      </c>
      <c r="C9">
        <v>714</v>
      </c>
      <c r="D9">
        <v>165</v>
      </c>
      <c r="E9">
        <v>99</v>
      </c>
      <c r="F9" s="8">
        <v>3240</v>
      </c>
      <c r="G9" s="8">
        <v>6480</v>
      </c>
      <c r="I9" s="62" t="str">
        <f>A9</f>
        <v>50% or less</v>
      </c>
      <c r="J9" s="30">
        <f t="shared" si="0"/>
        <v>7.4315000985610086E-2</v>
      </c>
      <c r="K9" s="30">
        <f t="shared" si="0"/>
        <v>9.4972067039106142E-2</v>
      </c>
      <c r="L9" s="30">
        <f t="shared" si="0"/>
        <v>7.6388888888888895E-2</v>
      </c>
      <c r="M9" s="30">
        <f t="shared" si="0"/>
        <v>5.5649241146711638E-2</v>
      </c>
      <c r="N9" s="30">
        <f t="shared" si="0"/>
        <v>7.7325123505405602E-2</v>
      </c>
    </row>
    <row r="10" spans="1:14">
      <c r="A10" t="s">
        <v>629</v>
      </c>
      <c r="B10" s="8">
        <v>6807</v>
      </c>
      <c r="C10" s="8">
        <v>2115</v>
      </c>
      <c r="D10">
        <v>672</v>
      </c>
      <c r="E10">
        <v>639</v>
      </c>
      <c r="F10" s="8">
        <v>10236</v>
      </c>
      <c r="G10" s="8">
        <v>20469</v>
      </c>
      <c r="I10" s="62" t="str">
        <f>A10</f>
        <v>51%-99%</v>
      </c>
      <c r="J10" s="30">
        <f t="shared" si="0"/>
        <v>0.22363493002168341</v>
      </c>
      <c r="K10" s="30">
        <f t="shared" si="0"/>
        <v>0.28132482043096568</v>
      </c>
      <c r="L10" s="30">
        <f t="shared" si="0"/>
        <v>0.31111111111111112</v>
      </c>
      <c r="M10" s="30">
        <f t="shared" si="0"/>
        <v>0.35919055649241149</v>
      </c>
      <c r="N10" s="30">
        <f t="shared" si="0"/>
        <v>0.24429011240781842</v>
      </c>
    </row>
    <row r="11" spans="1:14">
      <c r="A11" t="s">
        <v>368</v>
      </c>
      <c r="B11" s="8">
        <v>2496</v>
      </c>
      <c r="C11">
        <v>573</v>
      </c>
      <c r="D11">
        <v>144</v>
      </c>
      <c r="E11">
        <v>144</v>
      </c>
      <c r="F11" s="8">
        <v>3360</v>
      </c>
      <c r="G11" s="8">
        <v>6717</v>
      </c>
      <c r="I11" s="62">
        <f>A6</f>
        <v>1</v>
      </c>
      <c r="J11" s="30">
        <f>B6/B$13</f>
        <v>0.17760693869505223</v>
      </c>
      <c r="K11" s="30">
        <f>C6/C$13</f>
        <v>0.18435754189944134</v>
      </c>
      <c r="L11" s="30">
        <f>D6/D$13</f>
        <v>0.20972222222222223</v>
      </c>
      <c r="M11" s="30">
        <f>E6/E$13</f>
        <v>0.21922428330522767</v>
      </c>
      <c r="N11" s="30">
        <f>F6/F$13</f>
        <v>0.1822868189303358</v>
      </c>
    </row>
    <row r="12" spans="1:14">
      <c r="A12" t="s">
        <v>630</v>
      </c>
      <c r="B12" s="8">
        <v>8973</v>
      </c>
      <c r="C12" s="8">
        <v>1674</v>
      </c>
      <c r="D12">
        <v>369</v>
      </c>
      <c r="E12">
        <v>258</v>
      </c>
      <c r="F12" s="8">
        <v>11271</v>
      </c>
      <c r="G12" s="8">
        <v>22545</v>
      </c>
      <c r="I12" s="62" t="str">
        <f>A11</f>
        <v>don't know</v>
      </c>
      <c r="J12" s="30">
        <f>B11/B$13</f>
        <v>8.2002759708259418E-2</v>
      </c>
      <c r="K12" s="30">
        <f>C11/C$13</f>
        <v>7.6217079010375097E-2</v>
      </c>
      <c r="L12" s="30">
        <f>D11/D$13</f>
        <v>6.6666666666666666E-2</v>
      </c>
      <c r="M12" s="30">
        <f>E11/E$13</f>
        <v>8.0944350758853284E-2</v>
      </c>
      <c r="N12" s="30">
        <f>F11/F$13</f>
        <v>8.0189016968568769E-2</v>
      </c>
    </row>
    <row r="13" spans="1:14">
      <c r="B13" s="8">
        <v>30438</v>
      </c>
      <c r="C13" s="8">
        <v>7518</v>
      </c>
      <c r="D13" s="8">
        <v>2160</v>
      </c>
      <c r="E13" s="8">
        <v>1779</v>
      </c>
      <c r="F13" s="8">
        <v>41901</v>
      </c>
      <c r="G13" s="8">
        <v>83796</v>
      </c>
      <c r="I13" t="s">
        <v>9</v>
      </c>
      <c r="J13" s="30">
        <f>B13/B$13</f>
        <v>1</v>
      </c>
      <c r="K13" s="30">
        <f>C13/C$13</f>
        <v>1</v>
      </c>
      <c r="L13" s="30">
        <f>D13/D$13</f>
        <v>1</v>
      </c>
      <c r="M13" s="30">
        <f>E13/E$13</f>
        <v>1</v>
      </c>
      <c r="N13" s="30">
        <f>F13/F$13</f>
        <v>1</v>
      </c>
    </row>
    <row r="15" spans="1:14">
      <c r="A15" s="1" t="s">
        <v>631</v>
      </c>
      <c r="I15" s="1" t="s">
        <v>631</v>
      </c>
    </row>
    <row r="16" spans="1:14">
      <c r="A16" s="62">
        <v>1</v>
      </c>
      <c r="B16" s="8">
        <v>6009</v>
      </c>
      <c r="C16" s="8">
        <v>1617</v>
      </c>
      <c r="D16">
        <v>570</v>
      </c>
      <c r="E16">
        <v>420</v>
      </c>
      <c r="F16" s="8">
        <v>8616</v>
      </c>
      <c r="G16" s="8">
        <v>17232</v>
      </c>
      <c r="J16" s="134" t="s">
        <v>624</v>
      </c>
      <c r="K16" t="s">
        <v>6</v>
      </c>
      <c r="L16" t="s">
        <v>7</v>
      </c>
      <c r="M16" t="s">
        <v>8</v>
      </c>
      <c r="N16" t="s">
        <v>625</v>
      </c>
    </row>
    <row r="17" spans="1:17">
      <c r="A17" t="s">
        <v>626</v>
      </c>
      <c r="B17" s="8">
        <v>2556</v>
      </c>
      <c r="C17">
        <v>858</v>
      </c>
      <c r="D17">
        <v>288</v>
      </c>
      <c r="E17">
        <v>186</v>
      </c>
      <c r="F17" s="8">
        <v>3888</v>
      </c>
      <c r="G17" s="8">
        <v>7776</v>
      </c>
      <c r="I17" s="62">
        <v>1</v>
      </c>
      <c r="J17" s="30">
        <f t="shared" ref="J17:N21" si="1">B16/B$23</f>
        <v>0.19737879385100512</v>
      </c>
      <c r="K17" s="30">
        <f t="shared" si="1"/>
        <v>0.21508379888268156</v>
      </c>
      <c r="L17" s="30">
        <f t="shared" si="1"/>
        <v>0.26462395543175488</v>
      </c>
      <c r="M17" s="30">
        <f t="shared" si="1"/>
        <v>0.23608768971332209</v>
      </c>
      <c r="N17" s="30">
        <f t="shared" si="1"/>
        <v>0.20564227409422883</v>
      </c>
      <c r="O17" s="30"/>
    </row>
    <row r="18" spans="1:17">
      <c r="A18" t="s">
        <v>627</v>
      </c>
      <c r="B18" s="8">
        <v>1869</v>
      </c>
      <c r="C18">
        <v>468</v>
      </c>
      <c r="D18">
        <v>141</v>
      </c>
      <c r="E18">
        <v>123</v>
      </c>
      <c r="F18" s="8">
        <v>2601</v>
      </c>
      <c r="G18" s="8">
        <v>5202</v>
      </c>
      <c r="I18" t="s">
        <v>626</v>
      </c>
      <c r="J18" s="30">
        <f t="shared" si="1"/>
        <v>8.395743003547497E-2</v>
      </c>
      <c r="K18" s="30">
        <f t="shared" si="1"/>
        <v>0.11412609736632083</v>
      </c>
      <c r="L18" s="30">
        <f t="shared" si="1"/>
        <v>0.13370473537604458</v>
      </c>
      <c r="M18" s="30">
        <f t="shared" si="1"/>
        <v>0.1045531197301855</v>
      </c>
      <c r="N18" s="30">
        <f t="shared" si="1"/>
        <v>9.2796792209652007E-2</v>
      </c>
      <c r="O18" s="30"/>
    </row>
    <row r="19" spans="1:17">
      <c r="A19" t="s">
        <v>628</v>
      </c>
      <c r="B19" s="8">
        <v>2397</v>
      </c>
      <c r="C19">
        <v>699</v>
      </c>
      <c r="D19">
        <v>168</v>
      </c>
      <c r="E19">
        <v>114</v>
      </c>
      <c r="F19" s="8">
        <v>3378</v>
      </c>
      <c r="G19" s="8">
        <v>6756</v>
      </c>
      <c r="I19" t="s">
        <v>627</v>
      </c>
      <c r="J19" s="30">
        <f t="shared" si="1"/>
        <v>6.1391407173827357E-2</v>
      </c>
      <c r="K19" s="30">
        <f t="shared" si="1"/>
        <v>6.2250598563447723E-2</v>
      </c>
      <c r="L19" s="30">
        <f t="shared" si="1"/>
        <v>6.545961002785515E-2</v>
      </c>
      <c r="M19" s="30">
        <f t="shared" si="1"/>
        <v>6.9139966273187178E-2</v>
      </c>
      <c r="N19" s="30">
        <f t="shared" si="1"/>
        <v>6.2079335529142202E-2</v>
      </c>
      <c r="O19" s="30"/>
    </row>
    <row r="20" spans="1:17">
      <c r="A20" t="s">
        <v>629</v>
      </c>
      <c r="B20" s="8">
        <v>6873</v>
      </c>
      <c r="C20" s="8">
        <v>2277</v>
      </c>
      <c r="D20">
        <v>732</v>
      </c>
      <c r="E20">
        <v>783</v>
      </c>
      <c r="F20" s="8">
        <v>10665</v>
      </c>
      <c r="G20" s="8">
        <v>21330</v>
      </c>
      <c r="I20" t="s">
        <v>628</v>
      </c>
      <c r="J20" s="30">
        <f t="shared" si="1"/>
        <v>7.8734726054394952E-2</v>
      </c>
      <c r="K20" s="30">
        <f t="shared" si="1"/>
        <v>9.2976855546687942E-2</v>
      </c>
      <c r="L20" s="30">
        <f t="shared" si="1"/>
        <v>7.7994428969359333E-2</v>
      </c>
      <c r="M20" s="30">
        <f t="shared" si="1"/>
        <v>6.4080944350758853E-2</v>
      </c>
      <c r="N20" s="30">
        <f t="shared" si="1"/>
        <v>8.0624373478447656E-2</v>
      </c>
      <c r="O20" s="30"/>
    </row>
    <row r="21" spans="1:17">
      <c r="A21" t="s">
        <v>368</v>
      </c>
      <c r="B21" s="8">
        <v>2418</v>
      </c>
      <c r="C21">
        <v>432</v>
      </c>
      <c r="D21">
        <v>69</v>
      </c>
      <c r="E21">
        <v>75</v>
      </c>
      <c r="F21" s="8">
        <v>2997</v>
      </c>
      <c r="G21" s="8">
        <v>5991</v>
      </c>
      <c r="I21" t="s">
        <v>629</v>
      </c>
      <c r="J21" s="30">
        <f t="shared" si="1"/>
        <v>0.22575877020102483</v>
      </c>
      <c r="K21" s="30">
        <f t="shared" si="1"/>
        <v>0.30287310454908223</v>
      </c>
      <c r="L21" s="30">
        <f t="shared" si="1"/>
        <v>0.33983286908077992</v>
      </c>
      <c r="M21" s="30">
        <f t="shared" si="1"/>
        <v>0.44013490725126475</v>
      </c>
      <c r="N21" s="30">
        <f t="shared" si="1"/>
        <v>0.25454675640842045</v>
      </c>
      <c r="O21" s="30"/>
    </row>
    <row r="22" spans="1:17">
      <c r="A22" t="s">
        <v>630</v>
      </c>
      <c r="B22" s="8">
        <v>8322</v>
      </c>
      <c r="C22" s="8">
        <v>1167</v>
      </c>
      <c r="D22">
        <v>186</v>
      </c>
      <c r="E22">
        <v>78</v>
      </c>
      <c r="F22" s="8">
        <v>9753</v>
      </c>
      <c r="G22" s="8">
        <v>19506</v>
      </c>
      <c r="I22" t="s">
        <v>630</v>
      </c>
      <c r="J22" s="30">
        <f>B22/B$23</f>
        <v>0.27335435553803705</v>
      </c>
      <c r="K22" s="30">
        <f>C22/C$23</f>
        <v>0.15522745411013567</v>
      </c>
      <c r="L22" s="30">
        <f>D22/D$23</f>
        <v>8.6350974930362118E-2</v>
      </c>
      <c r="M22" s="30">
        <f>E22/E$23</f>
        <v>4.3844856661045532E-2</v>
      </c>
      <c r="N22" s="30">
        <f>F22/F$23</f>
        <v>0.23277960761850208</v>
      </c>
      <c r="O22" s="30"/>
    </row>
    <row r="23" spans="1:17">
      <c r="B23" s="8">
        <f>SUM(B16:B22)</f>
        <v>30444</v>
      </c>
      <c r="C23" s="8">
        <f t="shared" ref="C23:G23" si="2">SUM(C16:C22)</f>
        <v>7518</v>
      </c>
      <c r="D23" s="8">
        <f t="shared" si="2"/>
        <v>2154</v>
      </c>
      <c r="E23" s="8">
        <f t="shared" si="2"/>
        <v>1779</v>
      </c>
      <c r="F23" s="8">
        <f t="shared" si="2"/>
        <v>41898</v>
      </c>
      <c r="G23" s="8">
        <f t="shared" si="2"/>
        <v>83793</v>
      </c>
      <c r="I23" t="s">
        <v>368</v>
      </c>
      <c r="J23" s="30">
        <f>B21/B$23</f>
        <v>7.9424517146235718E-2</v>
      </c>
      <c r="K23" s="30">
        <f>C21/C$23</f>
        <v>5.7462090981644051E-2</v>
      </c>
      <c r="L23" s="30">
        <f>D21/D$23</f>
        <v>3.2033426183844013E-2</v>
      </c>
      <c r="M23" s="30">
        <f>E21/E$23</f>
        <v>4.2158516020236091E-2</v>
      </c>
      <c r="N23" s="30">
        <f>F21/F$23</f>
        <v>7.1530860661606757E-2</v>
      </c>
      <c r="O23" s="30"/>
      <c r="P23" t="s">
        <v>28</v>
      </c>
      <c r="Q23" t="s">
        <v>474</v>
      </c>
    </row>
    <row r="24" spans="1:17">
      <c r="P24" t="s">
        <v>31</v>
      </c>
      <c r="Q24" t="s">
        <v>632</v>
      </c>
    </row>
    <row r="25" spans="1:17">
      <c r="A25" s="1" t="s">
        <v>633</v>
      </c>
      <c r="B25" t="s">
        <v>21</v>
      </c>
      <c r="C25" t="s">
        <v>193</v>
      </c>
      <c r="D25" t="s">
        <v>194</v>
      </c>
      <c r="E25" t="s">
        <v>24</v>
      </c>
      <c r="F25" t="s">
        <v>208</v>
      </c>
      <c r="I25" s="1" t="s">
        <v>633</v>
      </c>
    </row>
    <row r="26" spans="1:17">
      <c r="A26" s="62">
        <v>1</v>
      </c>
      <c r="B26" s="8">
        <v>1404</v>
      </c>
      <c r="C26">
        <v>378</v>
      </c>
      <c r="D26">
        <v>147</v>
      </c>
      <c r="E26">
        <v>111</v>
      </c>
      <c r="F26" s="8">
        <v>2040</v>
      </c>
      <c r="G26" s="8">
        <v>4080</v>
      </c>
      <c r="J26" s="134" t="s">
        <v>624</v>
      </c>
      <c r="K26" t="s">
        <v>6</v>
      </c>
      <c r="L26" t="s">
        <v>7</v>
      </c>
      <c r="M26" t="s">
        <v>8</v>
      </c>
      <c r="N26" t="s">
        <v>625</v>
      </c>
    </row>
    <row r="27" spans="1:17">
      <c r="A27" t="s">
        <v>626</v>
      </c>
      <c r="B27" s="8">
        <v>3231</v>
      </c>
      <c r="C27" s="8">
        <v>1803</v>
      </c>
      <c r="D27">
        <v>726</v>
      </c>
      <c r="E27">
        <v>690</v>
      </c>
      <c r="F27" s="8">
        <v>6450</v>
      </c>
      <c r="G27" s="8">
        <v>12900</v>
      </c>
      <c r="I27" t="s">
        <v>630</v>
      </c>
      <c r="J27" s="30">
        <f>B32/B$23</f>
        <v>0.6711667323610564</v>
      </c>
      <c r="K27" s="30">
        <f>C32/C$23</f>
        <v>0.47605746209098165</v>
      </c>
      <c r="L27" s="30">
        <f>D32/D$23</f>
        <v>0.32729805013927576</v>
      </c>
      <c r="M27" s="30">
        <f>E32/E$23</f>
        <v>0.19392917369308602</v>
      </c>
      <c r="N27" s="30">
        <f>F32/F$23</f>
        <v>0.59823857940713165</v>
      </c>
      <c r="O27" s="30"/>
    </row>
    <row r="28" spans="1:17">
      <c r="A28" t="s">
        <v>627</v>
      </c>
      <c r="B28" s="8">
        <v>1125</v>
      </c>
      <c r="C28">
        <v>501</v>
      </c>
      <c r="D28">
        <v>180</v>
      </c>
      <c r="E28">
        <v>165</v>
      </c>
      <c r="F28" s="8">
        <v>1971</v>
      </c>
      <c r="G28" s="8">
        <v>3942</v>
      </c>
      <c r="I28" t="s">
        <v>626</v>
      </c>
      <c r="J28" s="30">
        <f t="shared" ref="J28:N31" si="3">B27/B$23</f>
        <v>0.10612928655892787</v>
      </c>
      <c r="K28" s="30">
        <f t="shared" si="3"/>
        <v>0.23982442138866719</v>
      </c>
      <c r="L28" s="30">
        <f t="shared" si="3"/>
        <v>0.3370473537604457</v>
      </c>
      <c r="M28" s="30">
        <f t="shared" si="3"/>
        <v>0.38785834738617203</v>
      </c>
      <c r="N28" s="30">
        <f t="shared" si="3"/>
        <v>0.1539452957181727</v>
      </c>
      <c r="O28" s="30"/>
    </row>
    <row r="29" spans="1:17">
      <c r="A29" t="s">
        <v>628</v>
      </c>
      <c r="B29" s="8">
        <v>1272</v>
      </c>
      <c r="C29">
        <v>333</v>
      </c>
      <c r="D29">
        <v>117</v>
      </c>
      <c r="E29">
        <v>105</v>
      </c>
      <c r="F29" s="8">
        <v>1830</v>
      </c>
      <c r="G29" s="8">
        <v>3657</v>
      </c>
      <c r="I29" t="s">
        <v>627</v>
      </c>
      <c r="J29" s="30">
        <f t="shared" si="3"/>
        <v>3.6953094205754829E-2</v>
      </c>
      <c r="K29" s="30">
        <f t="shared" si="3"/>
        <v>6.6640063846767753E-2</v>
      </c>
      <c r="L29" s="30">
        <f t="shared" si="3"/>
        <v>8.3565459610027856E-2</v>
      </c>
      <c r="M29" s="30">
        <f t="shared" si="3"/>
        <v>9.274873524451939E-2</v>
      </c>
      <c r="N29" s="30">
        <f t="shared" si="3"/>
        <v>4.7042818272948587E-2</v>
      </c>
      <c r="O29" s="30"/>
    </row>
    <row r="30" spans="1:17">
      <c r="A30" t="s">
        <v>629</v>
      </c>
      <c r="B30" s="8">
        <v>1737</v>
      </c>
      <c r="C30">
        <v>651</v>
      </c>
      <c r="D30">
        <v>207</v>
      </c>
      <c r="E30">
        <v>252</v>
      </c>
      <c r="F30" s="8">
        <v>2850</v>
      </c>
      <c r="G30" s="8">
        <v>5697</v>
      </c>
      <c r="I30" t="s">
        <v>628</v>
      </c>
      <c r="J30" s="30">
        <f t="shared" si="3"/>
        <v>4.1781631848640123E-2</v>
      </c>
      <c r="K30" s="30">
        <f t="shared" si="3"/>
        <v>4.4293695131683956E-2</v>
      </c>
      <c r="L30" s="30">
        <f t="shared" si="3"/>
        <v>5.4317548746518104E-2</v>
      </c>
      <c r="M30" s="30">
        <f t="shared" si="3"/>
        <v>5.9021922428330521E-2</v>
      </c>
      <c r="N30" s="30">
        <f t="shared" si="3"/>
        <v>4.3677502506086208E-2</v>
      </c>
      <c r="O30" s="30"/>
    </row>
    <row r="31" spans="1:17">
      <c r="A31" t="s">
        <v>368</v>
      </c>
      <c r="B31" s="8">
        <v>1239</v>
      </c>
      <c r="C31">
        <v>273</v>
      </c>
      <c r="D31">
        <v>72</v>
      </c>
      <c r="E31">
        <v>111</v>
      </c>
      <c r="F31" s="8">
        <v>1695</v>
      </c>
      <c r="G31" s="8">
        <v>3390</v>
      </c>
      <c r="I31" t="s">
        <v>629</v>
      </c>
      <c r="J31" s="30">
        <f t="shared" si="3"/>
        <v>5.7055577453685453E-2</v>
      </c>
      <c r="K31" s="30">
        <f t="shared" si="3"/>
        <v>8.6592178770949726E-2</v>
      </c>
      <c r="L31" s="30">
        <f t="shared" si="3"/>
        <v>9.610027855153204E-2</v>
      </c>
      <c r="M31" s="30">
        <f t="shared" si="3"/>
        <v>0.14165261382799327</v>
      </c>
      <c r="N31" s="30">
        <f t="shared" si="3"/>
        <v>6.802233996849491E-2</v>
      </c>
      <c r="O31" s="30"/>
    </row>
    <row r="32" spans="1:17">
      <c r="A32" t="s">
        <v>630</v>
      </c>
      <c r="B32" s="8">
        <v>20433</v>
      </c>
      <c r="C32" s="8">
        <v>3579</v>
      </c>
      <c r="D32">
        <v>705</v>
      </c>
      <c r="E32">
        <v>345</v>
      </c>
      <c r="F32" s="8">
        <v>25065</v>
      </c>
      <c r="G32" s="8">
        <v>50127</v>
      </c>
      <c r="I32" s="62">
        <v>1</v>
      </c>
      <c r="J32" s="30">
        <f>B26/B$23</f>
        <v>4.6117461568782027E-2</v>
      </c>
      <c r="K32" s="30">
        <f>C26/C$23</f>
        <v>5.027932960893855E-2</v>
      </c>
      <c r="L32" s="30">
        <f>D26/D$23</f>
        <v>6.8245125348189412E-2</v>
      </c>
      <c r="M32" s="30">
        <f>E26/E$23</f>
        <v>6.2394603709949412E-2</v>
      </c>
      <c r="N32" s="30">
        <f>F26/F$23</f>
        <v>4.8689674924817412E-2</v>
      </c>
      <c r="O32" s="30"/>
    </row>
    <row r="33" spans="1:15">
      <c r="B33" s="8">
        <f>SUM(B26:B32)</f>
        <v>30441</v>
      </c>
      <c r="C33" s="8">
        <f t="shared" ref="C33:G33" si="4">SUM(C26:C32)</f>
        <v>7518</v>
      </c>
      <c r="D33" s="8">
        <f t="shared" si="4"/>
        <v>2154</v>
      </c>
      <c r="E33" s="8">
        <f t="shared" si="4"/>
        <v>1779</v>
      </c>
      <c r="F33" s="8">
        <f t="shared" si="4"/>
        <v>41901</v>
      </c>
      <c r="G33" s="8">
        <f t="shared" si="4"/>
        <v>83793</v>
      </c>
      <c r="I33" t="s">
        <v>368</v>
      </c>
      <c r="J33" s="30">
        <f>B31/B$23</f>
        <v>4.0697674418604654E-2</v>
      </c>
      <c r="K33" s="30">
        <f>C31/C$23</f>
        <v>3.6312849162011177E-2</v>
      </c>
      <c r="L33" s="30">
        <f>D31/D$23</f>
        <v>3.3426183844011144E-2</v>
      </c>
      <c r="M33" s="30">
        <f>E31/E$23</f>
        <v>6.2394603709949412E-2</v>
      </c>
      <c r="N33" s="30">
        <f>F31/F$23</f>
        <v>4.0455391665473295E-2</v>
      </c>
      <c r="O33" s="30"/>
    </row>
    <row r="35" spans="1:15">
      <c r="A35" t="s">
        <v>26</v>
      </c>
      <c r="B35" t="s">
        <v>476</v>
      </c>
    </row>
    <row r="36" spans="1:15">
      <c r="B36" s="64" t="s">
        <v>477</v>
      </c>
    </row>
  </sheetData>
  <hyperlinks>
    <hyperlink ref="B36" r:id="rId1" xr:uid="{865E745F-2CC7-4FCE-86BC-2FDB84B9E4E2}"/>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DACF-18E3-4DEB-8693-D8969E5759F2}">
  <dimension ref="A1:K27"/>
  <sheetViews>
    <sheetView workbookViewId="0">
      <selection activeCell="A3" sqref="A3"/>
    </sheetView>
  </sheetViews>
  <sheetFormatPr defaultRowHeight="15"/>
  <cols>
    <col min="1" max="1" width="9.5703125" bestFit="1" customWidth="1"/>
    <col min="2" max="2" width="26.140625" customWidth="1"/>
  </cols>
  <sheetData>
    <row r="1" spans="1:8" ht="15.75">
      <c r="A1" s="63" t="s">
        <v>634</v>
      </c>
      <c r="B1" s="63" t="s">
        <v>635</v>
      </c>
    </row>
    <row r="3" spans="1:8">
      <c r="A3" t="s">
        <v>636</v>
      </c>
      <c r="B3" t="s">
        <v>637</v>
      </c>
    </row>
    <row r="4" spans="1:8">
      <c r="A4" t="s">
        <v>638</v>
      </c>
      <c r="B4" t="s">
        <v>639</v>
      </c>
    </row>
    <row r="6" spans="1:8">
      <c r="C6" s="134" t="s">
        <v>21</v>
      </c>
      <c r="D6" t="s">
        <v>193</v>
      </c>
      <c r="E6" t="s">
        <v>194</v>
      </c>
      <c r="F6" t="s">
        <v>24</v>
      </c>
      <c r="G6" t="s">
        <v>208</v>
      </c>
      <c r="H6" s="30"/>
    </row>
    <row r="7" spans="1:8">
      <c r="A7" t="s">
        <v>636</v>
      </c>
      <c r="B7" t="s">
        <v>640</v>
      </c>
      <c r="C7" s="30">
        <v>0.47841513897102306</v>
      </c>
      <c r="D7" s="30">
        <v>0.56419457735247214</v>
      </c>
      <c r="E7" s="30">
        <v>0.61281337047353757</v>
      </c>
      <c r="F7" s="30">
        <v>0.65820642978003385</v>
      </c>
      <c r="G7" s="30">
        <v>0.50830707533657982</v>
      </c>
    </row>
    <row r="8" spans="1:8">
      <c r="A8" t="s">
        <v>638</v>
      </c>
      <c r="B8" t="s">
        <v>641</v>
      </c>
      <c r="C8" s="30">
        <v>0.9966216216216216</v>
      </c>
      <c r="D8" s="30">
        <v>0.96212121212121215</v>
      </c>
      <c r="E8" s="30">
        <v>0.98467966573816157</v>
      </c>
      <c r="F8" s="30">
        <v>0.92439625431246919</v>
      </c>
      <c r="G8" s="30">
        <v>0.93733887138355776</v>
      </c>
    </row>
    <row r="9" spans="1:8">
      <c r="C9" s="30"/>
      <c r="D9" s="30"/>
      <c r="E9" s="30"/>
      <c r="F9" s="30"/>
      <c r="G9" s="30"/>
    </row>
    <row r="10" spans="1:8">
      <c r="A10" t="s">
        <v>26</v>
      </c>
      <c r="B10" t="s">
        <v>476</v>
      </c>
      <c r="C10" s="30"/>
      <c r="D10" s="30"/>
      <c r="E10" s="30"/>
      <c r="F10" s="30"/>
      <c r="G10" s="30"/>
    </row>
    <row r="11" spans="1:8">
      <c r="B11" s="64" t="s">
        <v>477</v>
      </c>
    </row>
    <row r="14" spans="1:8">
      <c r="F14" s="8"/>
      <c r="G14" s="8"/>
      <c r="H14" s="8"/>
    </row>
    <row r="15" spans="1:8">
      <c r="C15" s="8"/>
      <c r="D15" s="8"/>
      <c r="E15" s="8"/>
      <c r="F15" s="8"/>
      <c r="G15" s="8"/>
      <c r="H15" s="8"/>
    </row>
    <row r="16" spans="1:8">
      <c r="C16" s="8"/>
      <c r="D16" s="8"/>
      <c r="E16" s="8"/>
      <c r="F16" s="8"/>
      <c r="G16" s="8"/>
      <c r="H16" s="8"/>
    </row>
    <row r="26" spans="10:11">
      <c r="J26" t="s">
        <v>28</v>
      </c>
      <c r="K26" t="s">
        <v>474</v>
      </c>
    </row>
    <row r="27" spans="10:11">
      <c r="J27" t="s">
        <v>31</v>
      </c>
      <c r="K27" t="s">
        <v>642</v>
      </c>
    </row>
  </sheetData>
  <hyperlinks>
    <hyperlink ref="B11" r:id="rId1" xr:uid="{45262336-0484-4FBB-9EC8-E9EC7C493F0B}"/>
  </hyperlinks>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2F281-ED9F-4A41-935B-E1542853C423}">
  <dimension ref="A1:M24"/>
  <sheetViews>
    <sheetView zoomScaleNormal="100" workbookViewId="0">
      <selection activeCell="A3" sqref="A3"/>
    </sheetView>
  </sheetViews>
  <sheetFormatPr defaultRowHeight="15"/>
  <cols>
    <col min="1" max="1" width="10.140625" bestFit="1" customWidth="1"/>
    <col min="2" max="2" width="10.5703125" bestFit="1" customWidth="1"/>
  </cols>
  <sheetData>
    <row r="1" spans="1:9" ht="15.75">
      <c r="A1" s="63" t="s">
        <v>643</v>
      </c>
      <c r="B1" s="63" t="s">
        <v>644</v>
      </c>
    </row>
    <row r="2" spans="1:9">
      <c r="B2" t="s">
        <v>645</v>
      </c>
    </row>
    <row r="5" spans="1:9">
      <c r="C5" s="134" t="s">
        <v>624</v>
      </c>
      <c r="D5" t="s">
        <v>6</v>
      </c>
      <c r="E5" t="s">
        <v>7</v>
      </c>
      <c r="F5" t="s">
        <v>8</v>
      </c>
      <c r="G5" t="s">
        <v>625</v>
      </c>
    </row>
    <row r="6" spans="1:9">
      <c r="B6" t="s">
        <v>630</v>
      </c>
      <c r="C6" s="8">
        <v>3084</v>
      </c>
      <c r="D6">
        <v>222</v>
      </c>
      <c r="E6">
        <v>24</v>
      </c>
      <c r="F6">
        <v>6</v>
      </c>
      <c r="G6" s="8">
        <v>3339</v>
      </c>
      <c r="I6" s="8"/>
    </row>
    <row r="7" spans="1:9">
      <c r="B7" t="s">
        <v>646</v>
      </c>
      <c r="C7" s="8">
        <v>6504</v>
      </c>
      <c r="D7" s="8">
        <v>1734</v>
      </c>
      <c r="E7">
        <v>489</v>
      </c>
      <c r="F7">
        <v>294</v>
      </c>
      <c r="G7" s="8">
        <v>9024</v>
      </c>
      <c r="I7" s="8"/>
    </row>
    <row r="8" spans="1:9">
      <c r="B8" t="s">
        <v>628</v>
      </c>
      <c r="C8" s="8">
        <v>5388</v>
      </c>
      <c r="D8" s="8">
        <v>1491</v>
      </c>
      <c r="E8">
        <v>411</v>
      </c>
      <c r="F8">
        <v>405</v>
      </c>
      <c r="G8" s="8">
        <v>7698</v>
      </c>
      <c r="I8" s="8"/>
    </row>
    <row r="9" spans="1:9">
      <c r="B9" t="s">
        <v>647</v>
      </c>
      <c r="C9" s="8">
        <v>3675</v>
      </c>
      <c r="D9" s="8">
        <v>1218</v>
      </c>
      <c r="E9">
        <v>402</v>
      </c>
      <c r="F9">
        <v>342</v>
      </c>
      <c r="G9" s="8">
        <v>5637</v>
      </c>
      <c r="I9" s="8"/>
    </row>
    <row r="10" spans="1:9">
      <c r="B10" t="s">
        <v>648</v>
      </c>
      <c r="C10" s="8">
        <v>10959</v>
      </c>
      <c r="D10" s="8">
        <v>2709</v>
      </c>
      <c r="E10">
        <v>780</v>
      </c>
      <c r="F10">
        <v>642</v>
      </c>
      <c r="G10" s="8">
        <v>15087</v>
      </c>
      <c r="I10" s="8"/>
    </row>
    <row r="11" spans="1:9">
      <c r="B11" t="s">
        <v>368</v>
      </c>
      <c r="C11">
        <v>831</v>
      </c>
      <c r="D11">
        <v>144</v>
      </c>
      <c r="E11">
        <v>48</v>
      </c>
      <c r="F11">
        <v>90</v>
      </c>
      <c r="G11" s="8">
        <v>1113</v>
      </c>
      <c r="I11" s="8"/>
    </row>
    <row r="12" spans="1:9">
      <c r="C12" s="8">
        <v>30441</v>
      </c>
      <c r="D12" s="8">
        <v>7518</v>
      </c>
      <c r="E12" s="8">
        <v>2154</v>
      </c>
      <c r="F12" s="8">
        <v>1779</v>
      </c>
      <c r="G12" s="8">
        <v>41898</v>
      </c>
      <c r="I12" s="8"/>
    </row>
    <row r="14" spans="1:9">
      <c r="C14" s="134" t="s">
        <v>21</v>
      </c>
      <c r="D14" t="s">
        <v>193</v>
      </c>
      <c r="E14" t="s">
        <v>194</v>
      </c>
      <c r="F14" t="s">
        <v>24</v>
      </c>
      <c r="G14" t="s">
        <v>208</v>
      </c>
    </row>
    <row r="15" spans="1:9">
      <c r="B15" t="s">
        <v>630</v>
      </c>
      <c r="C15" s="30">
        <v>0.10131073223612891</v>
      </c>
      <c r="D15" s="30">
        <v>2.9529130087789304E-2</v>
      </c>
      <c r="E15" s="30">
        <v>1.1142061281337047E-2</v>
      </c>
      <c r="F15" s="30">
        <v>3.3726812816188868E-3</v>
      </c>
      <c r="G15" s="30">
        <v>7.9693541457826145E-2</v>
      </c>
    </row>
    <row r="16" spans="1:9">
      <c r="B16" t="s">
        <v>646</v>
      </c>
      <c r="C16" s="30">
        <v>0.21365920961860649</v>
      </c>
      <c r="D16" s="30">
        <v>0.23064644852354349</v>
      </c>
      <c r="E16" s="30">
        <v>0.22701949860724233</v>
      </c>
      <c r="F16" s="30">
        <v>0.16526138279932545</v>
      </c>
      <c r="G16" s="30">
        <v>0.21538020907919234</v>
      </c>
    </row>
    <row r="17" spans="1:13">
      <c r="B17" t="s">
        <v>628</v>
      </c>
      <c r="C17" s="30">
        <v>0.17699812752537697</v>
      </c>
      <c r="D17" s="30">
        <v>0.19832402234636873</v>
      </c>
      <c r="E17" s="30">
        <v>0.19080779944289694</v>
      </c>
      <c r="F17" s="30">
        <v>0.22765598650927488</v>
      </c>
      <c r="G17" s="30">
        <v>0.18373192037806099</v>
      </c>
    </row>
    <row r="18" spans="1:13">
      <c r="B18" t="s">
        <v>647</v>
      </c>
      <c r="C18" s="30">
        <v>0.12072533753818862</v>
      </c>
      <c r="D18" s="30">
        <v>0.16201117318435754</v>
      </c>
      <c r="E18" s="30">
        <v>0.18662952646239556</v>
      </c>
      <c r="F18" s="30">
        <v>0.19224283305227655</v>
      </c>
      <c r="G18" s="30">
        <v>0.13454102821137048</v>
      </c>
    </row>
    <row r="19" spans="1:13">
      <c r="B19" t="s">
        <v>648</v>
      </c>
      <c r="C19" s="30">
        <v>0.36000788410367596</v>
      </c>
      <c r="D19" s="30">
        <v>0.36033519553072624</v>
      </c>
      <c r="E19" s="30">
        <v>0.36211699164345401</v>
      </c>
      <c r="F19" s="30">
        <v>0.36087689713322091</v>
      </c>
      <c r="G19" s="30">
        <v>0.36008878705427466</v>
      </c>
    </row>
    <row r="20" spans="1:13">
      <c r="B20" t="s">
        <v>368</v>
      </c>
      <c r="C20" s="30">
        <v>2.729870897802306E-2</v>
      </c>
      <c r="D20" s="30">
        <v>1.9154030327214685E-2</v>
      </c>
      <c r="E20" s="30">
        <v>2.2284122562674095E-2</v>
      </c>
      <c r="F20" s="30">
        <v>5.0590219224283306E-2</v>
      </c>
      <c r="G20" s="30">
        <v>2.6564513819275382E-2</v>
      </c>
    </row>
    <row r="21" spans="1:13">
      <c r="C21" s="30">
        <v>1</v>
      </c>
      <c r="D21" s="30">
        <v>1</v>
      </c>
      <c r="E21" s="30">
        <v>1</v>
      </c>
      <c r="F21" s="30">
        <v>1</v>
      </c>
      <c r="G21" s="30">
        <v>1</v>
      </c>
    </row>
    <row r="22" spans="1:13">
      <c r="L22" t="s">
        <v>28</v>
      </c>
      <c r="M22" t="s">
        <v>474</v>
      </c>
    </row>
    <row r="23" spans="1:13">
      <c r="A23" t="s">
        <v>26</v>
      </c>
      <c r="B23" t="s">
        <v>476</v>
      </c>
      <c r="L23" t="s">
        <v>31</v>
      </c>
      <c r="M23" t="s">
        <v>649</v>
      </c>
    </row>
    <row r="24" spans="1:13">
      <c r="B24" s="64" t="s">
        <v>477</v>
      </c>
    </row>
  </sheetData>
  <hyperlinks>
    <hyperlink ref="B24" r:id="rId1" xr:uid="{20357FFE-DD7F-4853-9FE0-0D6BB529710B}"/>
  </hyperlinks>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BDA2C-9E40-4C66-85F0-63414A8BC983}">
  <dimension ref="A1:O33"/>
  <sheetViews>
    <sheetView workbookViewId="0">
      <selection activeCell="A3" sqref="A3"/>
    </sheetView>
  </sheetViews>
  <sheetFormatPr defaultRowHeight="15"/>
  <cols>
    <col min="1" max="1" width="11.28515625" bestFit="1" customWidth="1"/>
    <col min="2" max="2" width="33.5703125" bestFit="1" customWidth="1"/>
  </cols>
  <sheetData>
    <row r="1" spans="1:10" ht="15.75">
      <c r="A1" s="63" t="s">
        <v>650</v>
      </c>
      <c r="B1" s="63" t="s">
        <v>651</v>
      </c>
      <c r="C1" s="135" t="s">
        <v>652</v>
      </c>
      <c r="D1" s="62"/>
    </row>
    <row r="2" spans="1:10">
      <c r="F2" s="62"/>
    </row>
    <row r="4" spans="1:10">
      <c r="I4" t="s">
        <v>564</v>
      </c>
    </row>
    <row r="5" spans="1:10">
      <c r="B5" t="s">
        <v>653</v>
      </c>
      <c r="C5" s="8">
        <v>12336</v>
      </c>
      <c r="D5" s="8">
        <v>4089</v>
      </c>
      <c r="E5" s="8">
        <v>1872</v>
      </c>
      <c r="F5" s="8">
        <v>2202</v>
      </c>
      <c r="G5" s="8">
        <v>2112</v>
      </c>
      <c r="H5" s="8">
        <v>16227</v>
      </c>
      <c r="I5" s="8">
        <v>38838</v>
      </c>
      <c r="J5" s="8"/>
    </row>
    <row r="6" spans="1:10">
      <c r="B6" t="s">
        <v>654</v>
      </c>
      <c r="C6" s="8">
        <v>9654</v>
      </c>
      <c r="D6" s="8">
        <v>4845</v>
      </c>
      <c r="E6" s="8">
        <v>2847</v>
      </c>
      <c r="F6" s="8">
        <v>3630</v>
      </c>
      <c r="G6" s="8">
        <v>2193</v>
      </c>
      <c r="H6" s="8">
        <v>15663</v>
      </c>
      <c r="I6" s="8">
        <v>38832</v>
      </c>
      <c r="J6" s="8"/>
    </row>
    <row r="7" spans="1:10">
      <c r="B7" t="s">
        <v>655</v>
      </c>
      <c r="C7" s="8">
        <v>9336</v>
      </c>
      <c r="D7" s="8">
        <v>4758</v>
      </c>
      <c r="E7" s="8">
        <v>3654</v>
      </c>
      <c r="F7" s="8">
        <v>15648</v>
      </c>
      <c r="G7" s="8">
        <v>1497</v>
      </c>
      <c r="H7" s="8">
        <v>3945</v>
      </c>
      <c r="I7" s="8">
        <v>38838</v>
      </c>
      <c r="J7" s="8"/>
    </row>
    <row r="8" spans="1:10">
      <c r="B8" t="s">
        <v>251</v>
      </c>
      <c r="C8" s="8">
        <v>16812</v>
      </c>
      <c r="D8" s="8">
        <v>3957</v>
      </c>
      <c r="E8" s="8">
        <v>1197</v>
      </c>
      <c r="F8" s="8">
        <v>1113</v>
      </c>
      <c r="G8" s="8">
        <v>2058</v>
      </c>
      <c r="H8" s="8">
        <v>13698</v>
      </c>
      <c r="I8" s="8">
        <v>38835</v>
      </c>
      <c r="J8" s="8"/>
    </row>
    <row r="9" spans="1:10">
      <c r="B9" t="s">
        <v>656</v>
      </c>
      <c r="C9" s="8">
        <v>8070</v>
      </c>
      <c r="D9" s="8">
        <v>4680</v>
      </c>
      <c r="E9" s="8">
        <v>2496</v>
      </c>
      <c r="F9" s="8">
        <v>5982</v>
      </c>
      <c r="G9" s="8">
        <v>6702</v>
      </c>
      <c r="H9" s="8">
        <v>10905</v>
      </c>
      <c r="I9" s="8">
        <v>38835</v>
      </c>
      <c r="J9" s="8"/>
    </row>
    <row r="10" spans="1:10">
      <c r="B10" t="s">
        <v>657</v>
      </c>
      <c r="C10" s="8">
        <v>12072</v>
      </c>
      <c r="D10" s="8">
        <v>5664</v>
      </c>
      <c r="E10" s="8">
        <v>3729</v>
      </c>
      <c r="F10" s="8">
        <v>6513</v>
      </c>
      <c r="G10" s="8">
        <v>2139</v>
      </c>
      <c r="H10" s="8">
        <v>8739</v>
      </c>
      <c r="I10" s="8">
        <v>38856</v>
      </c>
      <c r="J10" s="8"/>
    </row>
    <row r="11" spans="1:10">
      <c r="B11" t="s">
        <v>658</v>
      </c>
      <c r="C11" s="8">
        <v>9072</v>
      </c>
      <c r="D11" s="8">
        <v>6141</v>
      </c>
      <c r="E11" s="8">
        <v>3909</v>
      </c>
      <c r="F11" s="8">
        <v>5910</v>
      </c>
      <c r="G11" s="8">
        <v>2586</v>
      </c>
      <c r="H11" s="8">
        <v>11238</v>
      </c>
      <c r="I11" s="8">
        <v>38856</v>
      </c>
      <c r="J11" s="8"/>
    </row>
    <row r="12" spans="1:10">
      <c r="C12" s="8">
        <v>77352</v>
      </c>
      <c r="D12" s="8">
        <v>34134</v>
      </c>
      <c r="E12" s="8">
        <v>19704</v>
      </c>
      <c r="F12" s="8">
        <v>40998</v>
      </c>
      <c r="G12" s="8">
        <v>19287</v>
      </c>
      <c r="H12" s="8">
        <v>80415</v>
      </c>
      <c r="I12" s="8">
        <v>271890</v>
      </c>
      <c r="J12" s="8"/>
    </row>
    <row r="13" spans="1:10">
      <c r="A13" t="s">
        <v>659</v>
      </c>
    </row>
    <row r="14" spans="1:10">
      <c r="A14" t="s">
        <v>660</v>
      </c>
      <c r="C14" s="1" t="s">
        <v>630</v>
      </c>
      <c r="D14" t="s">
        <v>646</v>
      </c>
      <c r="E14" t="s">
        <v>661</v>
      </c>
      <c r="F14" t="s">
        <v>647</v>
      </c>
      <c r="G14" s="62" t="s">
        <v>648</v>
      </c>
      <c r="H14" t="s">
        <v>368</v>
      </c>
    </row>
    <row r="15" spans="1:10">
      <c r="A15" s="30">
        <v>0.49698748648231111</v>
      </c>
      <c r="B15" s="30" t="s">
        <v>662</v>
      </c>
      <c r="C15" s="30">
        <v>0.10157577630156032</v>
      </c>
      <c r="D15" s="30">
        <v>0.24038312992430094</v>
      </c>
      <c r="E15" s="30">
        <v>0.12250888305268036</v>
      </c>
      <c r="F15" s="30">
        <v>9.4083114475513666E-2</v>
      </c>
      <c r="G15" s="30">
        <v>0.40290437200679746</v>
      </c>
      <c r="H15" s="30">
        <v>3.8544724239147225E-2</v>
      </c>
      <c r="J15" s="62"/>
    </row>
    <row r="16" spans="1:10">
      <c r="A16" s="30">
        <v>0.26358863495985174</v>
      </c>
      <c r="B16" s="30" t="s">
        <v>663</v>
      </c>
      <c r="C16" s="30">
        <v>0.22490735021618283</v>
      </c>
      <c r="D16" s="30">
        <v>0.31068560840024706</v>
      </c>
      <c r="E16" s="30">
        <v>0.14576899320568251</v>
      </c>
      <c r="F16" s="30">
        <v>9.5969734403953053E-2</v>
      </c>
      <c r="G16" s="30">
        <v>0.1676189005558987</v>
      </c>
      <c r="H16" s="30">
        <v>5.5049413218035824E-2</v>
      </c>
      <c r="J16" s="62"/>
    </row>
    <row r="17" spans="1:15" ht="30">
      <c r="A17" s="30">
        <v>0.25270228536133416</v>
      </c>
      <c r="B17" s="136" t="s">
        <v>664</v>
      </c>
      <c r="C17" s="30">
        <v>0.28922174181593574</v>
      </c>
      <c r="D17" s="30">
        <v>0.23347745521927116</v>
      </c>
      <c r="E17" s="30">
        <v>0.15804508956145769</v>
      </c>
      <c r="F17" s="30">
        <v>0.10060222359481161</v>
      </c>
      <c r="G17" s="30">
        <v>0.15210006176652255</v>
      </c>
      <c r="H17" s="30">
        <v>6.6553428042001234E-2</v>
      </c>
      <c r="J17" s="62"/>
    </row>
    <row r="18" spans="1:15">
      <c r="A18" s="30">
        <v>0.21830822711471612</v>
      </c>
      <c r="B18" s="30" t="s">
        <v>665</v>
      </c>
      <c r="C18" s="30">
        <v>0.40335290482076636</v>
      </c>
      <c r="D18" s="30">
        <v>0.24860939431396786</v>
      </c>
      <c r="E18" s="30">
        <v>0.12476823238566132</v>
      </c>
      <c r="F18" s="30">
        <v>7.3315822002472192E-2</v>
      </c>
      <c r="G18" s="30">
        <v>9.3479604449938192E-2</v>
      </c>
      <c r="H18" s="30">
        <v>5.6474042027194069E-2</v>
      </c>
      <c r="J18" s="62"/>
    </row>
    <row r="19" spans="1:15">
      <c r="A19" s="30">
        <v>0.16679542645241038</v>
      </c>
      <c r="B19" s="30" t="s">
        <v>257</v>
      </c>
      <c r="C19" s="30">
        <v>0.41781245172253978</v>
      </c>
      <c r="D19" s="30">
        <v>0.31762706627529741</v>
      </c>
      <c r="E19" s="30">
        <v>0.10528348524640815</v>
      </c>
      <c r="F19" s="30">
        <v>4.8200216283021784E-2</v>
      </c>
      <c r="G19" s="30">
        <v>5.6697049281631391E-2</v>
      </c>
      <c r="H19" s="30">
        <v>5.4379731191101496E-2</v>
      </c>
      <c r="J19" s="62"/>
    </row>
    <row r="20" spans="1:15">
      <c r="A20" s="30">
        <v>0.10489726556465317</v>
      </c>
      <c r="B20" s="30" t="s">
        <v>666</v>
      </c>
      <c r="C20" s="30">
        <v>0.35272305909617613</v>
      </c>
      <c r="D20" s="30">
        <v>0.43290845886442642</v>
      </c>
      <c r="E20" s="30">
        <v>0.10189262263422171</v>
      </c>
      <c r="F20" s="30">
        <v>3.0822711471610659E-2</v>
      </c>
      <c r="G20" s="30">
        <v>2.865971417535728E-2</v>
      </c>
      <c r="H20" s="30">
        <v>5.2993433758207802E-2</v>
      </c>
      <c r="J20" s="62"/>
    </row>
    <row r="21" spans="1:15">
      <c r="A21" s="30">
        <v>5.9482425646967943E-2</v>
      </c>
      <c r="B21" s="30" t="s">
        <v>656</v>
      </c>
      <c r="C21" s="30">
        <v>0.28080339899575124</v>
      </c>
      <c r="D21" s="30">
        <v>0.2078022402471997</v>
      </c>
      <c r="E21" s="30">
        <v>0.1205098493626883</v>
      </c>
      <c r="F21" s="30">
        <v>6.4271919660100429E-2</v>
      </c>
      <c r="G21" s="30">
        <v>0.15403630745461569</v>
      </c>
      <c r="H21" s="30">
        <v>0.17257628427964464</v>
      </c>
      <c r="J21" s="62"/>
    </row>
    <row r="27" spans="1:15">
      <c r="K27" s="8"/>
      <c r="M27" s="8"/>
      <c r="N27" s="8"/>
      <c r="O27" s="8"/>
    </row>
    <row r="28" spans="1:15">
      <c r="K28" s="8"/>
      <c r="M28" s="8"/>
      <c r="N28" s="8"/>
      <c r="O28" s="8"/>
    </row>
    <row r="29" spans="1:15">
      <c r="K29" s="8"/>
      <c r="M29" s="8"/>
      <c r="N29" s="8"/>
      <c r="O29" s="8"/>
    </row>
    <row r="30" spans="1:15">
      <c r="K30" s="8"/>
      <c r="M30" s="8"/>
      <c r="N30" s="8"/>
      <c r="O30" s="8"/>
    </row>
    <row r="31" spans="1:15">
      <c r="N31" s="8"/>
      <c r="O31" s="8"/>
    </row>
    <row r="32" spans="1:15">
      <c r="M32" s="8"/>
      <c r="N32" s="8"/>
      <c r="O32" s="8"/>
    </row>
    <row r="33" spans="10:15">
      <c r="J33" s="8"/>
      <c r="K33" s="8"/>
      <c r="L33" s="8"/>
      <c r="M33" s="8"/>
      <c r="N33" s="8"/>
      <c r="O33" s="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0136-AD81-4ACE-9362-51956D3D0EC8}">
  <dimension ref="A1:B1"/>
  <sheetViews>
    <sheetView workbookViewId="0">
      <selection activeCell="A3" sqref="A3"/>
    </sheetView>
  </sheetViews>
  <sheetFormatPr defaultRowHeight="15"/>
  <sheetData>
    <row r="1" spans="1:2" ht="15.75">
      <c r="A1" s="63" t="s">
        <v>79</v>
      </c>
      <c r="B1" s="63" t="s">
        <v>80</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D507-9E83-40DD-84FD-39F5BF632BAA}">
  <sheetPr>
    <pageSetUpPr fitToPage="1"/>
  </sheetPr>
  <dimension ref="A2:J24"/>
  <sheetViews>
    <sheetView topLeftCell="A2" zoomScaleNormal="100" workbookViewId="0">
      <selection activeCell="B11" sqref="B11:C11"/>
    </sheetView>
  </sheetViews>
  <sheetFormatPr defaultRowHeight="15"/>
  <cols>
    <col min="1" max="1" width="10.140625" bestFit="1" customWidth="1"/>
    <col min="2" max="2" width="19.85546875" bestFit="1" customWidth="1"/>
    <col min="3" max="3" width="15.7109375" bestFit="1" customWidth="1"/>
    <col min="4" max="4" width="11.5703125" customWidth="1"/>
    <col min="6" max="6" width="12.140625" customWidth="1"/>
  </cols>
  <sheetData>
    <row r="2" spans="1:10" ht="15.75">
      <c r="A2" s="63" t="s">
        <v>667</v>
      </c>
      <c r="B2" s="63" t="s">
        <v>668</v>
      </c>
    </row>
    <row r="3" spans="1:10">
      <c r="B3" t="s">
        <v>669</v>
      </c>
    </row>
    <row r="4" spans="1:10" ht="12.95" customHeight="1">
      <c r="C4" t="s">
        <v>670</v>
      </c>
      <c r="D4" s="65" t="s">
        <v>671</v>
      </c>
      <c r="E4" t="s">
        <v>672</v>
      </c>
      <c r="F4" t="s">
        <v>673</v>
      </c>
      <c r="J4" s="30"/>
    </row>
    <row r="5" spans="1:10" ht="12.95" customHeight="1">
      <c r="B5" t="s">
        <v>674</v>
      </c>
      <c r="C5" s="30">
        <v>3.6624040920716111E-2</v>
      </c>
      <c r="D5" s="30">
        <v>4.0307784988636054E-2</v>
      </c>
      <c r="E5" s="30">
        <v>4.8839901315432845E-2</v>
      </c>
      <c r="F5" s="30">
        <v>3.9161750334793147E-2</v>
      </c>
    </row>
    <row r="6" spans="1:10" ht="12.95" customHeight="1">
      <c r="B6" s="134" t="s">
        <v>675</v>
      </c>
      <c r="C6" s="30">
        <v>5.493606138107416E-2</v>
      </c>
      <c r="D6" s="30">
        <v>7.0538623730113104E-2</v>
      </c>
      <c r="E6" s="30">
        <v>8.5469827302007487E-2</v>
      </c>
      <c r="F6" s="30">
        <v>6.853306308588801E-2</v>
      </c>
    </row>
    <row r="7" spans="1:10">
      <c r="B7" s="134" t="s">
        <v>676</v>
      </c>
      <c r="C7" s="30">
        <v>4.5780051150895139E-2</v>
      </c>
      <c r="D7" s="30">
        <v>6.0461677482954078E-2</v>
      </c>
      <c r="E7" s="30">
        <v>8.5469827302007487E-2</v>
      </c>
      <c r="F7" s="30">
        <v>5.874262550218972E-2</v>
      </c>
    </row>
    <row r="8" spans="1:10">
      <c r="B8" t="s">
        <v>677</v>
      </c>
      <c r="C8" s="30">
        <v>4.5780051150895139E-2</v>
      </c>
      <c r="D8" s="30">
        <v>4.0307784988636054E-2</v>
      </c>
      <c r="E8" s="30">
        <v>4.8356337936072127E-3</v>
      </c>
      <c r="F8" s="30">
        <v>3.9161750334793147E-2</v>
      </c>
    </row>
    <row r="9" spans="1:10">
      <c r="C9" s="30"/>
    </row>
    <row r="10" spans="1:10">
      <c r="C10" s="30"/>
    </row>
    <row r="11" spans="1:10">
      <c r="B11" t="s">
        <v>678</v>
      </c>
      <c r="C11" s="64" t="s">
        <v>679</v>
      </c>
    </row>
    <row r="23" spans="8:8">
      <c r="H23" t="s">
        <v>680</v>
      </c>
    </row>
    <row r="24" spans="8:8">
      <c r="H24" t="s">
        <v>681</v>
      </c>
    </row>
  </sheetData>
  <hyperlinks>
    <hyperlink ref="C11" r:id="rId1" xr:uid="{620E9F65-E00E-4FFD-9A8F-23E5B20DB95A}"/>
  </hyperlinks>
  <pageMargins left="0.70866141732283472" right="0.70866141732283472" top="0.74803149606299213" bottom="0.74803149606299213" header="0.31496062992125984" footer="0.31496062992125984"/>
  <pageSetup paperSize="9" scale="95"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977F-FAC3-48AD-9CF0-8DAF1E0A075E}">
  <dimension ref="A1:G44"/>
  <sheetViews>
    <sheetView zoomScaleNormal="100" workbookViewId="0">
      <selection activeCell="C30" sqref="C30:D30"/>
    </sheetView>
  </sheetViews>
  <sheetFormatPr defaultRowHeight="15"/>
  <cols>
    <col min="1" max="1" width="9.5703125" bestFit="1" customWidth="1"/>
  </cols>
  <sheetData>
    <row r="1" spans="1:7" ht="13.9" customHeight="1">
      <c r="A1" s="63" t="s">
        <v>682</v>
      </c>
      <c r="B1" s="63" t="s">
        <v>683</v>
      </c>
    </row>
    <row r="2" spans="1:7" ht="14.45" customHeight="1">
      <c r="A2" t="s">
        <v>684</v>
      </c>
    </row>
    <row r="3" spans="1:7">
      <c r="C3" t="s">
        <v>21</v>
      </c>
      <c r="D3" t="s">
        <v>22</v>
      </c>
      <c r="E3" t="s">
        <v>23</v>
      </c>
      <c r="F3" t="s">
        <v>24</v>
      </c>
      <c r="G3" t="s">
        <v>25</v>
      </c>
    </row>
    <row r="4" spans="1:7">
      <c r="B4" t="s">
        <v>121</v>
      </c>
      <c r="C4" s="30">
        <v>0.17682717602653553</v>
      </c>
      <c r="D4" s="30">
        <v>0.21563981042654029</v>
      </c>
      <c r="E4" s="30">
        <v>0.2791095890410959</v>
      </c>
      <c r="F4" s="30">
        <v>0.32991803278688525</v>
      </c>
      <c r="G4" s="30">
        <v>0.19496855345911951</v>
      </c>
    </row>
    <row r="5" spans="1:7">
      <c r="B5" t="s">
        <v>122</v>
      </c>
      <c r="C5" s="30">
        <v>0.16533108393083087</v>
      </c>
      <c r="D5" s="30">
        <v>0.20201577563540754</v>
      </c>
      <c r="E5" s="30">
        <v>0.25987841945288753</v>
      </c>
      <c r="F5" s="30">
        <v>0.2824858757062147</v>
      </c>
      <c r="G5" s="30">
        <v>0.18139714395986106</v>
      </c>
    </row>
    <row r="6" spans="1:7">
      <c r="B6" t="s">
        <v>324</v>
      </c>
      <c r="C6" s="30">
        <v>0.16866527632950989</v>
      </c>
      <c r="D6" s="30">
        <v>0.21346651868294489</v>
      </c>
      <c r="E6" s="30">
        <v>0.21590909090909091</v>
      </c>
      <c r="F6" s="30">
        <v>0.27472527472527475</v>
      </c>
      <c r="G6" s="30">
        <v>0.18312020460358056</v>
      </c>
    </row>
    <row r="19" spans="3:4" ht="14.45" customHeight="1"/>
    <row r="20" spans="3:4" ht="14.45" customHeight="1"/>
    <row r="21" spans="3:4" ht="14.45" customHeight="1"/>
    <row r="23" spans="3:4" ht="14.45" customHeight="1"/>
    <row r="25" spans="3:4" ht="14.45" customHeight="1"/>
    <row r="26" spans="3:4" ht="14.45" customHeight="1">
      <c r="C26" t="s">
        <v>680</v>
      </c>
    </row>
    <row r="27" spans="3:4" ht="14.45" customHeight="1">
      <c r="C27" t="s">
        <v>685</v>
      </c>
    </row>
    <row r="28" spans="3:4" ht="14.45" customHeight="1">
      <c r="C28" t="s">
        <v>686</v>
      </c>
    </row>
    <row r="29" spans="3:4" ht="14.45" customHeight="1"/>
    <row r="30" spans="3:4" ht="14.45" customHeight="1">
      <c r="C30" t="s">
        <v>678</v>
      </c>
      <c r="D30" s="64" t="s">
        <v>679</v>
      </c>
    </row>
    <row r="31" spans="3:4" ht="14.45" customHeight="1"/>
    <row r="33" ht="14.45" customHeight="1"/>
    <row r="35" ht="14.45" customHeight="1"/>
    <row r="36" ht="14.45" customHeight="1"/>
    <row r="38" ht="14.45" customHeight="1"/>
    <row r="39" ht="14.45" customHeight="1"/>
    <row r="41" ht="14.45" customHeight="1"/>
    <row r="42" ht="14.45" customHeight="1"/>
    <row r="43" ht="14.45" customHeight="1"/>
    <row r="44" ht="14.45" customHeight="1"/>
  </sheetData>
  <hyperlinks>
    <hyperlink ref="D30" r:id="rId1" xr:uid="{43BCC041-381D-40D8-9191-30A3C0D18059}"/>
  </hyperlinks>
  <pageMargins left="0.75" right="0.75" top="1" bottom="1" header="0.5" footer="0.5"/>
  <pageSetup orientation="portrait" horizontalDpi="0" verticalDpi="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9536-35D0-4F3C-8628-248885B6917C}">
  <dimension ref="A1:G72"/>
  <sheetViews>
    <sheetView workbookViewId="0">
      <selection activeCell="B25" sqref="B25:C25"/>
    </sheetView>
  </sheetViews>
  <sheetFormatPr defaultRowHeight="15"/>
  <cols>
    <col min="1" max="1" width="10" bestFit="1" customWidth="1"/>
    <col min="2" max="2" width="37.7109375" bestFit="1" customWidth="1"/>
    <col min="8" max="8" width="8.85546875" customWidth="1"/>
  </cols>
  <sheetData>
    <row r="1" spans="1:5" ht="25.15" customHeight="1">
      <c r="A1" s="63" t="s">
        <v>687</v>
      </c>
      <c r="B1" s="63" t="s">
        <v>688</v>
      </c>
    </row>
    <row r="2" spans="1:5" ht="14.45" customHeight="1"/>
    <row r="4" spans="1:5" ht="15.75">
      <c r="B4" s="240"/>
      <c r="C4" s="241" t="s">
        <v>121</v>
      </c>
      <c r="D4" s="241" t="s">
        <v>320</v>
      </c>
      <c r="E4" s="241" t="s">
        <v>324</v>
      </c>
    </row>
    <row r="5" spans="1:5">
      <c r="B5" s="99" t="s">
        <v>88</v>
      </c>
      <c r="C5" s="242">
        <v>8.0677290836653384E-2</v>
      </c>
      <c r="D5" s="242">
        <v>8.1034482758620685E-2</v>
      </c>
      <c r="E5" s="242">
        <v>7.7974276527331188E-2</v>
      </c>
    </row>
    <row r="6" spans="1:5">
      <c r="B6" t="s">
        <v>90</v>
      </c>
      <c r="C6" s="242">
        <v>0.31715388858246002</v>
      </c>
      <c r="D6" s="242">
        <v>0.27399650959860383</v>
      </c>
      <c r="E6" s="242">
        <v>0.26637069922308548</v>
      </c>
    </row>
    <row r="7" spans="1:5">
      <c r="B7" t="s">
        <v>91</v>
      </c>
      <c r="C7" s="242">
        <v>0.18181818181818182</v>
      </c>
      <c r="D7" s="242">
        <v>0.21739130434782608</v>
      </c>
      <c r="E7" s="242">
        <v>0.171875</v>
      </c>
    </row>
    <row r="8" spans="1:5">
      <c r="B8" t="s">
        <v>92</v>
      </c>
      <c r="C8" s="242">
        <v>0.10479285134037368</v>
      </c>
      <c r="D8" s="242">
        <v>0.11634844868735084</v>
      </c>
      <c r="E8" s="242">
        <v>0.14446952595936793</v>
      </c>
    </row>
    <row r="9" spans="1:5">
      <c r="B9" t="s">
        <v>93</v>
      </c>
      <c r="C9" s="242">
        <v>0.36788617886178859</v>
      </c>
      <c r="D9" s="242">
        <v>0.3040604343720491</v>
      </c>
      <c r="E9" s="242">
        <v>0.24579439252336449</v>
      </c>
    </row>
    <row r="10" spans="1:5">
      <c r="B10" t="s">
        <v>94</v>
      </c>
      <c r="C10" s="242">
        <v>0.13123718386876282</v>
      </c>
      <c r="D10" s="242">
        <v>0.16459016393442624</v>
      </c>
      <c r="E10" s="242">
        <v>0.152</v>
      </c>
    </row>
    <row r="11" spans="1:5">
      <c r="B11" t="s">
        <v>95</v>
      </c>
      <c r="C11" s="242">
        <v>0.12528301886792453</v>
      </c>
      <c r="D11" s="242">
        <v>0.19936708860759494</v>
      </c>
      <c r="E11" s="242">
        <v>0.18861863240018356</v>
      </c>
    </row>
    <row r="12" spans="1:5" ht="30">
      <c r="B12" s="65" t="s">
        <v>689</v>
      </c>
      <c r="C12" s="242">
        <v>0.14465408805031446</v>
      </c>
      <c r="D12" s="242">
        <v>0.11821705426356589</v>
      </c>
      <c r="E12" s="242">
        <v>0.10786106032906764</v>
      </c>
    </row>
    <row r="13" spans="1:5">
      <c r="B13" t="s">
        <v>97</v>
      </c>
      <c r="C13" s="242">
        <v>0.37815126050420167</v>
      </c>
      <c r="D13" s="242">
        <v>0.35833333333333334</v>
      </c>
      <c r="E13" s="242">
        <v>0.43661971830985913</v>
      </c>
    </row>
    <row r="14" spans="1:5">
      <c r="B14" t="s">
        <v>98</v>
      </c>
      <c r="C14" s="242">
        <v>0.2422680412371134</v>
      </c>
      <c r="D14" s="242">
        <v>0.19270833333333334</v>
      </c>
      <c r="E14" s="242">
        <v>0.25714285714285712</v>
      </c>
    </row>
    <row r="15" spans="1:5">
      <c r="B15" t="s">
        <v>690</v>
      </c>
      <c r="C15" s="242">
        <v>0.19936708860759494</v>
      </c>
      <c r="D15" s="242">
        <v>0.16666666666666666</v>
      </c>
      <c r="E15" s="242">
        <v>0.13623188405797101</v>
      </c>
    </row>
    <row r="16" spans="1:5" ht="30">
      <c r="B16" s="65" t="s">
        <v>691</v>
      </c>
      <c r="C16" s="242">
        <v>0.20848056537102475</v>
      </c>
      <c r="D16" s="242">
        <v>0.21760916249105225</v>
      </c>
      <c r="E16" s="242">
        <v>0.24182603331276989</v>
      </c>
    </row>
    <row r="17" spans="2:7">
      <c r="B17" t="s">
        <v>344</v>
      </c>
      <c r="C17" s="242">
        <v>0.17006802721088435</v>
      </c>
      <c r="D17" s="242">
        <v>0.16727272727272727</v>
      </c>
      <c r="E17" s="242">
        <v>0.13389830508474576</v>
      </c>
    </row>
    <row r="18" spans="2:7">
      <c r="B18" t="s">
        <v>102</v>
      </c>
      <c r="C18" s="242">
        <v>0.25</v>
      </c>
      <c r="D18" s="242">
        <v>0.20512820512820512</v>
      </c>
      <c r="E18" s="242">
        <v>0.20435967302452315</v>
      </c>
    </row>
    <row r="19" spans="2:7">
      <c r="B19" t="s">
        <v>103</v>
      </c>
      <c r="C19" s="242">
        <v>0.22734254992319508</v>
      </c>
      <c r="D19" s="242">
        <v>0.13285883748517199</v>
      </c>
      <c r="E19" s="242">
        <v>0.16861081654294804</v>
      </c>
    </row>
    <row r="20" spans="2:7">
      <c r="B20" t="s">
        <v>104</v>
      </c>
      <c r="C20" s="242">
        <v>0.26530612244897961</v>
      </c>
      <c r="D20" s="242">
        <v>0.23529411764705882</v>
      </c>
      <c r="E20" s="242">
        <v>0.2742857142857143</v>
      </c>
    </row>
    <row r="21" spans="2:7">
      <c r="B21" t="s">
        <v>105</v>
      </c>
      <c r="C21" s="242">
        <v>9.5930232558139539E-2</v>
      </c>
      <c r="D21" s="242">
        <v>0.13740458015267176</v>
      </c>
      <c r="E21" s="242">
        <v>0.11062906724511931</v>
      </c>
    </row>
    <row r="23" spans="2:7">
      <c r="B23" s="139" t="s">
        <v>9</v>
      </c>
      <c r="C23" s="140">
        <v>0.19500125807263272</v>
      </c>
      <c r="D23" s="140">
        <v>0.18550766352450168</v>
      </c>
      <c r="E23" s="140">
        <v>0.18291123049373242</v>
      </c>
    </row>
    <row r="24" spans="2:7">
      <c r="G24" t="s">
        <v>680</v>
      </c>
    </row>
    <row r="25" spans="2:7">
      <c r="B25" t="s">
        <v>678</v>
      </c>
      <c r="C25" s="64" t="s">
        <v>679</v>
      </c>
      <c r="G25" t="s">
        <v>692</v>
      </c>
    </row>
    <row r="46" ht="14.45" customHeight="1"/>
    <row r="47" ht="14.45" customHeight="1"/>
    <row r="48" ht="14.45" customHeight="1"/>
    <row r="49" ht="14.45" customHeight="1"/>
    <row r="51" ht="14.45" customHeight="1"/>
    <row r="53" ht="14.45" customHeight="1"/>
    <row r="54" ht="14.45" customHeight="1"/>
    <row r="55" ht="14.45" customHeight="1"/>
    <row r="56" ht="14.45" customHeight="1"/>
    <row r="57" ht="14.45" customHeight="1"/>
    <row r="58" ht="14.45" customHeight="1"/>
    <row r="59" ht="14.45" customHeight="1"/>
    <row r="61" ht="14.45" customHeight="1"/>
    <row r="63" ht="14.45" customHeight="1"/>
    <row r="64" ht="14.45" customHeight="1"/>
    <row r="66" ht="14.45" customHeight="1"/>
    <row r="67" ht="14.45" customHeight="1"/>
    <row r="69" ht="14.45" customHeight="1"/>
    <row r="70" ht="14.45" customHeight="1"/>
    <row r="71" ht="14.45" customHeight="1"/>
    <row r="72" ht="14.45" customHeight="1"/>
  </sheetData>
  <hyperlinks>
    <hyperlink ref="C25" r:id="rId1" xr:uid="{DCF8B411-EB4B-4ADB-BDF8-16BE8E8B8CE7}"/>
  </hyperlinks>
  <pageMargins left="0.75" right="0.75" top="1" bottom="1" header="0.5" footer="0.5"/>
  <pageSetup orientation="portrait" horizontalDpi="0" verticalDpi="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4A159-6E2D-4978-BB89-C7D939805DFB}">
  <dimension ref="A1:C32"/>
  <sheetViews>
    <sheetView workbookViewId="0">
      <selection activeCell="B31" sqref="B31"/>
    </sheetView>
  </sheetViews>
  <sheetFormatPr defaultRowHeight="15"/>
  <sheetData>
    <row r="1" spans="1:1" ht="15.75">
      <c r="A1" s="63" t="s">
        <v>693</v>
      </c>
    </row>
    <row r="28" spans="2:3">
      <c r="B28" t="s">
        <v>680</v>
      </c>
    </row>
    <row r="29" spans="2:3">
      <c r="B29" t="s">
        <v>694</v>
      </c>
    </row>
    <row r="30" spans="2:3">
      <c r="B30" t="s">
        <v>695</v>
      </c>
    </row>
    <row r="32" spans="2:3">
      <c r="B32" t="s">
        <v>678</v>
      </c>
      <c r="C32" s="64" t="s">
        <v>679</v>
      </c>
    </row>
  </sheetData>
  <hyperlinks>
    <hyperlink ref="C32" r:id="rId1" xr:uid="{E05A18B3-995D-40B5-B526-E222CCB3DA0B}"/>
  </hyperlinks>
  <pageMargins left="0.7" right="0.7" top="0.75" bottom="0.75" header="0.3" footer="0.3"/>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1F9E-D325-41FF-B5F3-484AFA6CC0D8}">
  <dimension ref="A1:G36"/>
  <sheetViews>
    <sheetView workbookViewId="0">
      <selection activeCell="B36" sqref="B36:C36"/>
    </sheetView>
  </sheetViews>
  <sheetFormatPr defaultRowHeight="15"/>
  <cols>
    <col min="1" max="1" width="10" bestFit="1" customWidth="1"/>
  </cols>
  <sheetData>
    <row r="1" spans="1:7" ht="15.75">
      <c r="A1" s="63" t="s">
        <v>696</v>
      </c>
      <c r="B1" s="63" t="s">
        <v>697</v>
      </c>
    </row>
    <row r="2" spans="1:7">
      <c r="C2" t="s">
        <v>698</v>
      </c>
      <c r="D2" t="s">
        <v>699</v>
      </c>
      <c r="E2" t="s">
        <v>700</v>
      </c>
      <c r="F2" t="s">
        <v>701</v>
      </c>
      <c r="G2" t="s">
        <v>702</v>
      </c>
    </row>
    <row r="3" spans="1:7">
      <c r="B3">
        <v>2007</v>
      </c>
      <c r="C3">
        <v>3930</v>
      </c>
      <c r="D3">
        <v>1863</v>
      </c>
      <c r="E3">
        <v>1197</v>
      </c>
      <c r="F3">
        <v>1341</v>
      </c>
      <c r="G3">
        <v>6975</v>
      </c>
    </row>
    <row r="4" spans="1:7">
      <c r="B4">
        <v>2015</v>
      </c>
      <c r="C4">
        <v>4095</v>
      </c>
      <c r="D4">
        <v>1548</v>
      </c>
      <c r="E4">
        <v>1065</v>
      </c>
      <c r="F4">
        <v>1545</v>
      </c>
      <c r="G4">
        <v>7050</v>
      </c>
    </row>
    <row r="5" spans="1:7">
      <c r="B5">
        <v>2021</v>
      </c>
      <c r="C5">
        <v>5349</v>
      </c>
      <c r="D5">
        <v>2037</v>
      </c>
      <c r="E5">
        <v>1290</v>
      </c>
      <c r="F5">
        <v>1440</v>
      </c>
      <c r="G5">
        <v>8592</v>
      </c>
    </row>
    <row r="7" spans="1:7">
      <c r="C7" t="s">
        <v>698</v>
      </c>
      <c r="D7" t="s">
        <v>699</v>
      </c>
      <c r="E7" t="s">
        <v>700</v>
      </c>
      <c r="F7" t="s">
        <v>701</v>
      </c>
    </row>
    <row r="8" spans="1:7">
      <c r="B8">
        <f>B3</f>
        <v>2007</v>
      </c>
      <c r="C8" s="30">
        <f>C3/$G3</f>
        <v>0.5634408602150538</v>
      </c>
      <c r="D8" s="30">
        <f t="shared" ref="D8:F8" si="0">D3/$G3</f>
        <v>0.26709677419354838</v>
      </c>
      <c r="E8" s="30">
        <f t="shared" si="0"/>
        <v>0.17161290322580644</v>
      </c>
      <c r="F8" s="30">
        <f t="shared" si="0"/>
        <v>0.19225806451612903</v>
      </c>
    </row>
    <row r="9" spans="1:7">
      <c r="B9">
        <f t="shared" ref="B9:B10" si="1">B4</f>
        <v>2015</v>
      </c>
      <c r="C9" s="30">
        <f t="shared" ref="C9:F10" si="2">C4/$G4</f>
        <v>0.58085106382978724</v>
      </c>
      <c r="D9" s="30">
        <f t="shared" si="2"/>
        <v>0.21957446808510639</v>
      </c>
      <c r="E9" s="30">
        <f t="shared" si="2"/>
        <v>0.15106382978723404</v>
      </c>
      <c r="F9" s="30">
        <f t="shared" si="2"/>
        <v>0.21914893617021278</v>
      </c>
    </row>
    <row r="10" spans="1:7">
      <c r="B10">
        <f t="shared" si="1"/>
        <v>2021</v>
      </c>
      <c r="C10" s="30">
        <f t="shared" si="2"/>
        <v>0.62255586592178769</v>
      </c>
      <c r="D10" s="30">
        <f t="shared" si="2"/>
        <v>0.23708100558659218</v>
      </c>
      <c r="E10" s="30">
        <f t="shared" si="2"/>
        <v>0.15013966480446927</v>
      </c>
      <c r="F10" s="30">
        <f t="shared" si="2"/>
        <v>0.16759776536312848</v>
      </c>
    </row>
    <row r="12" spans="1:7">
      <c r="C12" t="s">
        <v>703</v>
      </c>
      <c r="D12" t="s">
        <v>704</v>
      </c>
      <c r="E12" t="s">
        <v>705</v>
      </c>
      <c r="F12" t="s">
        <v>706</v>
      </c>
    </row>
    <row r="13" spans="1:7">
      <c r="B13">
        <f>B10</f>
        <v>2021</v>
      </c>
      <c r="C13" s="30">
        <f t="shared" ref="C13:F13" si="3">C10</f>
        <v>0.62255586592178769</v>
      </c>
      <c r="D13" s="30">
        <f t="shared" si="3"/>
        <v>0.23708100558659218</v>
      </c>
      <c r="E13" s="30">
        <f t="shared" si="3"/>
        <v>0.15013966480446927</v>
      </c>
      <c r="F13" s="30">
        <f t="shared" si="3"/>
        <v>0.16759776536312848</v>
      </c>
    </row>
    <row r="15" spans="1:7">
      <c r="C15" t="s">
        <v>703</v>
      </c>
      <c r="E15" t="s">
        <v>707</v>
      </c>
    </row>
    <row r="16" spans="1:7">
      <c r="C16" t="s">
        <v>708</v>
      </c>
      <c r="D16" t="s">
        <v>709</v>
      </c>
      <c r="E16" t="s">
        <v>710</v>
      </c>
      <c r="F16" t="s">
        <v>711</v>
      </c>
    </row>
    <row r="17" spans="2:6">
      <c r="B17">
        <f>B13</f>
        <v>2021</v>
      </c>
      <c r="C17" s="30">
        <f>C13</f>
        <v>0.62255586592178769</v>
      </c>
      <c r="D17" s="30">
        <f>D13</f>
        <v>0.23708100558659218</v>
      </c>
      <c r="E17" s="30">
        <f>E13</f>
        <v>0.15013966480446927</v>
      </c>
      <c r="F17" s="30">
        <f>F13</f>
        <v>0.16759776536312848</v>
      </c>
    </row>
    <row r="33" spans="2:3">
      <c r="B33" t="s">
        <v>680</v>
      </c>
    </row>
    <row r="34" spans="2:3">
      <c r="B34" t="s">
        <v>712</v>
      </c>
    </row>
    <row r="36" spans="2:3">
      <c r="B36" t="s">
        <v>678</v>
      </c>
      <c r="C36" s="64" t="s">
        <v>679</v>
      </c>
    </row>
  </sheetData>
  <hyperlinks>
    <hyperlink ref="C36" r:id="rId1" xr:uid="{009AC265-A0C3-4AE2-84EF-EEC1D05DBBE2}"/>
  </hyperlinks>
  <pageMargins left="0.7" right="0.7" top="0.75" bottom="0.75" header="0.3" footer="0.3"/>
  <pageSetup paperSize="9" orientation="portrait" verticalDpi="0"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B778-5933-4B22-A6EB-6801179648A8}">
  <dimension ref="A1:S37"/>
  <sheetViews>
    <sheetView workbookViewId="0">
      <selection activeCell="M23" sqref="M23"/>
    </sheetView>
  </sheetViews>
  <sheetFormatPr defaultRowHeight="15"/>
  <cols>
    <col min="1" max="1" width="9.5703125" bestFit="1" customWidth="1"/>
  </cols>
  <sheetData>
    <row r="1" spans="1:19" ht="13.9" customHeight="1">
      <c r="A1" s="63" t="s">
        <v>713</v>
      </c>
      <c r="B1" s="63" t="s">
        <v>714</v>
      </c>
    </row>
    <row r="2" spans="1:19" ht="14.45" customHeight="1"/>
    <row r="3" spans="1:19">
      <c r="N3" s="99" t="s">
        <v>165</v>
      </c>
      <c r="O3" s="99" t="s">
        <v>166</v>
      </c>
      <c r="P3" s="99" t="s">
        <v>715</v>
      </c>
      <c r="Q3" s="99" t="s">
        <v>716</v>
      </c>
      <c r="R3" s="99" t="s">
        <v>170</v>
      </c>
      <c r="S3" s="99"/>
    </row>
    <row r="4" spans="1:19">
      <c r="M4">
        <v>2007</v>
      </c>
      <c r="N4" s="8">
        <v>180</v>
      </c>
      <c r="O4" s="8">
        <v>2763</v>
      </c>
      <c r="P4" s="8">
        <v>1749</v>
      </c>
      <c r="Q4" s="8">
        <v>753</v>
      </c>
      <c r="R4" s="8">
        <v>246</v>
      </c>
      <c r="S4" s="8">
        <v>5691</v>
      </c>
    </row>
    <row r="5" spans="1:19">
      <c r="M5">
        <v>2009</v>
      </c>
      <c r="N5" s="8">
        <v>195</v>
      </c>
      <c r="O5" s="8">
        <v>3609</v>
      </c>
      <c r="P5" s="8">
        <v>1494</v>
      </c>
      <c r="Q5" s="8">
        <v>465</v>
      </c>
      <c r="R5" s="8">
        <v>204</v>
      </c>
      <c r="S5" s="8">
        <v>5967</v>
      </c>
    </row>
    <row r="6" spans="1:19">
      <c r="M6">
        <v>2011</v>
      </c>
      <c r="N6" s="8">
        <v>237</v>
      </c>
      <c r="O6" s="8">
        <v>3537</v>
      </c>
      <c r="P6" s="8">
        <v>1128</v>
      </c>
      <c r="Q6" s="8">
        <v>465</v>
      </c>
      <c r="R6" s="8">
        <v>198</v>
      </c>
      <c r="S6" s="8">
        <v>5565</v>
      </c>
    </row>
    <row r="7" spans="1:19">
      <c r="M7">
        <v>2013</v>
      </c>
      <c r="N7" s="8">
        <v>177</v>
      </c>
      <c r="O7" s="8">
        <v>3522</v>
      </c>
      <c r="P7" s="8">
        <v>1602</v>
      </c>
      <c r="Q7" s="8">
        <v>513</v>
      </c>
      <c r="R7" s="8">
        <v>354</v>
      </c>
      <c r="S7" s="8">
        <v>6168</v>
      </c>
    </row>
    <row r="8" spans="1:19">
      <c r="M8">
        <v>2015</v>
      </c>
      <c r="N8" s="8">
        <v>399</v>
      </c>
      <c r="O8" s="8">
        <v>3657</v>
      </c>
      <c r="P8" s="8">
        <v>1581</v>
      </c>
      <c r="Q8" s="8">
        <v>702</v>
      </c>
      <c r="R8" s="8">
        <v>705</v>
      </c>
      <c r="S8" s="8">
        <v>7044</v>
      </c>
    </row>
    <row r="9" spans="1:19">
      <c r="M9">
        <v>2017</v>
      </c>
      <c r="N9" s="8">
        <v>288</v>
      </c>
      <c r="O9" s="8">
        <v>4080</v>
      </c>
      <c r="P9" s="8">
        <v>2082</v>
      </c>
      <c r="Q9" s="8">
        <v>606</v>
      </c>
      <c r="R9" s="8">
        <v>678</v>
      </c>
      <c r="S9" s="8">
        <v>7734</v>
      </c>
    </row>
    <row r="10" spans="1:19">
      <c r="M10">
        <v>2019</v>
      </c>
      <c r="N10" s="8">
        <v>423</v>
      </c>
      <c r="O10" s="8">
        <v>4209</v>
      </c>
      <c r="P10" s="8">
        <v>2019</v>
      </c>
      <c r="Q10" s="8">
        <v>891</v>
      </c>
      <c r="R10" s="8">
        <v>561</v>
      </c>
      <c r="S10" s="8">
        <v>8103</v>
      </c>
    </row>
    <row r="11" spans="1:19">
      <c r="M11">
        <v>2021</v>
      </c>
      <c r="N11" s="8">
        <v>624</v>
      </c>
      <c r="O11" s="8">
        <v>4158</v>
      </c>
      <c r="P11" s="8">
        <v>2319</v>
      </c>
      <c r="Q11" s="8">
        <v>822</v>
      </c>
      <c r="R11" s="8">
        <v>669</v>
      </c>
      <c r="S11" s="8">
        <v>8592</v>
      </c>
    </row>
    <row r="12" spans="1:19" ht="14.45" customHeight="1"/>
    <row r="13" spans="1:19" ht="14.45" customHeight="1">
      <c r="N13" s="99" t="s">
        <v>165</v>
      </c>
      <c r="O13" s="99" t="s">
        <v>166</v>
      </c>
      <c r="P13" s="99" t="s">
        <v>715</v>
      </c>
      <c r="Q13" s="99" t="s">
        <v>716</v>
      </c>
      <c r="R13" s="99" t="s">
        <v>170</v>
      </c>
      <c r="S13" s="99"/>
    </row>
    <row r="14" spans="1:19" ht="14.45" customHeight="1">
      <c r="M14">
        <v>2007</v>
      </c>
      <c r="N14" s="30">
        <v>3.1628887717448602E-2</v>
      </c>
      <c r="O14" s="30">
        <v>0.48550342646283606</v>
      </c>
      <c r="P14" s="30">
        <v>0.30732735898787561</v>
      </c>
      <c r="Q14" s="30">
        <v>0.13231418028465999</v>
      </c>
      <c r="R14" s="30">
        <v>4.322614654717976E-2</v>
      </c>
      <c r="S14" s="8"/>
    </row>
    <row r="15" spans="1:19">
      <c r="M15">
        <v>2009</v>
      </c>
      <c r="N15" s="30">
        <v>3.2679738562091505E-2</v>
      </c>
      <c r="O15" s="30">
        <v>0.60482654600301655</v>
      </c>
      <c r="P15" s="30">
        <v>0.25037707390648567</v>
      </c>
      <c r="Q15" s="30">
        <v>7.7928607340372047E-2</v>
      </c>
      <c r="R15" s="30">
        <v>3.4188034188034191E-2</v>
      </c>
      <c r="S15" s="8"/>
    </row>
    <row r="16" spans="1:19" ht="14.45" customHeight="1">
      <c r="M16">
        <v>2011</v>
      </c>
      <c r="N16" s="30">
        <v>4.2587601078167114E-2</v>
      </c>
      <c r="O16" s="30">
        <v>0.6355795148247978</v>
      </c>
      <c r="P16" s="30">
        <v>0.20269541778975741</v>
      </c>
      <c r="Q16" s="30">
        <v>8.3557951482479784E-2</v>
      </c>
      <c r="R16" s="30">
        <v>3.5579514824797841E-2</v>
      </c>
      <c r="S16" s="8"/>
    </row>
    <row r="17" spans="2:19">
      <c r="M17">
        <v>2013</v>
      </c>
      <c r="N17" s="30">
        <v>2.8696498054474707E-2</v>
      </c>
      <c r="O17" s="30">
        <v>0.57101167315175094</v>
      </c>
      <c r="P17" s="30">
        <v>0.25972762645914399</v>
      </c>
      <c r="Q17" s="30">
        <v>8.317120622568093E-2</v>
      </c>
      <c r="R17" s="30">
        <v>5.7392996108949414E-2</v>
      </c>
      <c r="S17" s="8"/>
    </row>
    <row r="18" spans="2:19" ht="14.45" customHeight="1">
      <c r="M18">
        <v>2015</v>
      </c>
      <c r="N18" s="30">
        <v>5.6643952299829645E-2</v>
      </c>
      <c r="O18" s="30">
        <v>0.51916524701873934</v>
      </c>
      <c r="P18" s="30">
        <v>0.22444633730834754</v>
      </c>
      <c r="Q18" s="30">
        <v>9.9659284497444628E-2</v>
      </c>
      <c r="R18" s="30">
        <v>0.10008517887563884</v>
      </c>
      <c r="S18" s="8"/>
    </row>
    <row r="19" spans="2:19" ht="14.45" customHeight="1">
      <c r="M19">
        <v>2017</v>
      </c>
      <c r="N19" s="30">
        <v>3.7238169123351435E-2</v>
      </c>
      <c r="O19" s="30">
        <v>0.52754072924747863</v>
      </c>
      <c r="P19" s="30">
        <v>0.26920093095422809</v>
      </c>
      <c r="Q19" s="30">
        <v>7.8355314197051981E-2</v>
      </c>
      <c r="R19" s="30">
        <v>8.7664856477889838E-2</v>
      </c>
      <c r="S19" s="8"/>
    </row>
    <row r="20" spans="2:19" ht="14.45" customHeight="1">
      <c r="M20">
        <v>2019</v>
      </c>
      <c r="N20" s="30">
        <v>5.2202887819326173E-2</v>
      </c>
      <c r="O20" s="30">
        <v>0.51943724546464276</v>
      </c>
      <c r="P20" s="30">
        <v>0.24916697519437245</v>
      </c>
      <c r="Q20" s="30">
        <v>0.10995927434283599</v>
      </c>
      <c r="R20" s="30">
        <v>6.9233617178822662E-2</v>
      </c>
      <c r="S20" s="8"/>
    </row>
    <row r="21" spans="2:19" ht="14.45" customHeight="1">
      <c r="M21">
        <v>2021</v>
      </c>
      <c r="N21" s="30">
        <v>7.2625698324022353E-2</v>
      </c>
      <c r="O21" s="30">
        <v>0.48393854748603354</v>
      </c>
      <c r="P21" s="30">
        <v>0.26990223463687152</v>
      </c>
      <c r="Q21" s="30">
        <v>9.5670391061452517E-2</v>
      </c>
      <c r="R21" s="30">
        <v>7.7863128491620109E-2</v>
      </c>
      <c r="S21" s="8"/>
    </row>
    <row r="22" spans="2:19" ht="14.45" customHeight="1">
      <c r="M22" s="99"/>
    </row>
    <row r="23" spans="2:19" ht="14.45" customHeight="1">
      <c r="B23" t="s">
        <v>680</v>
      </c>
      <c r="M23" t="s">
        <v>26</v>
      </c>
      <c r="N23" t="s">
        <v>717</v>
      </c>
    </row>
    <row r="24" spans="2:19" ht="14.45" customHeight="1">
      <c r="B24" t="s">
        <v>718</v>
      </c>
      <c r="N24" s="64"/>
    </row>
    <row r="26" spans="2:19" ht="14.45" customHeight="1"/>
    <row r="28" spans="2:19" ht="14.45" customHeight="1"/>
    <row r="29" spans="2:19" ht="14.45" customHeight="1"/>
    <row r="31" spans="2:19" ht="14.45" customHeight="1"/>
    <row r="32" spans="2:19" ht="14.45" customHeight="1"/>
    <row r="34" ht="14.45" customHeight="1"/>
    <row r="35" ht="14.45" customHeight="1"/>
    <row r="36" ht="14.45" customHeight="1"/>
    <row r="37" ht="14.45" customHeight="1"/>
  </sheetData>
  <pageMargins left="0.75" right="0.75" top="1" bottom="1" header="0.5" footer="0.5"/>
  <pageSetup orientation="portrait" horizontalDpi="0" verticalDpi="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38E38-6505-446A-8145-302AA4EA8440}">
  <dimension ref="A1:I37"/>
  <sheetViews>
    <sheetView zoomScaleNormal="100" workbookViewId="0">
      <selection activeCell="A7" sqref="A7:B8"/>
    </sheetView>
  </sheetViews>
  <sheetFormatPr defaultRowHeight="15"/>
  <cols>
    <col min="1" max="1" width="9.5703125" bestFit="1" customWidth="1"/>
  </cols>
  <sheetData>
    <row r="1" spans="1:7" ht="13.9" customHeight="1">
      <c r="A1" s="63" t="s">
        <v>719</v>
      </c>
      <c r="B1" s="63" t="s">
        <v>720</v>
      </c>
    </row>
    <row r="2" spans="1:7" ht="14.45" customHeight="1">
      <c r="B2" t="s">
        <v>721</v>
      </c>
    </row>
    <row r="3" spans="1:7">
      <c r="C3" s="141" t="s">
        <v>21</v>
      </c>
      <c r="D3" s="141" t="s">
        <v>22</v>
      </c>
      <c r="E3" s="141" t="s">
        <v>23</v>
      </c>
      <c r="F3" s="141" t="s">
        <v>24</v>
      </c>
      <c r="G3" s="141" t="s">
        <v>208</v>
      </c>
    </row>
    <row r="4" spans="1:7">
      <c r="B4" t="s">
        <v>121</v>
      </c>
      <c r="C4" s="142">
        <v>0.14070006863417983</v>
      </c>
      <c r="D4" s="142">
        <v>0.17850378787878787</v>
      </c>
      <c r="E4" s="142">
        <v>0.27008547008547007</v>
      </c>
      <c r="F4" s="142">
        <v>0.29508196721311475</v>
      </c>
      <c r="G4" s="142">
        <v>0.16005701349878426</v>
      </c>
    </row>
    <row r="5" spans="1:7">
      <c r="B5" t="s">
        <v>122</v>
      </c>
      <c r="C5" s="142">
        <v>0.1721155874288125</v>
      </c>
      <c r="D5" s="142">
        <v>0.22324561403508772</v>
      </c>
      <c r="E5" s="142">
        <v>0.24012158054711247</v>
      </c>
      <c r="F5" s="142">
        <v>0.29001883239171372</v>
      </c>
      <c r="G5" s="142">
        <v>0.18940622345764807</v>
      </c>
    </row>
    <row r="6" spans="1:7">
      <c r="B6" t="s">
        <v>324</v>
      </c>
      <c r="C6" s="142">
        <v>0.19845539743144741</v>
      </c>
      <c r="D6" s="142">
        <v>0.23636363636363636</v>
      </c>
      <c r="E6" s="142">
        <v>0.26860025220680961</v>
      </c>
      <c r="F6" s="142">
        <v>0.27386541471048514</v>
      </c>
      <c r="G6" s="142">
        <v>0.21161587119033928</v>
      </c>
    </row>
    <row r="7" spans="1:7">
      <c r="A7" t="s">
        <v>26</v>
      </c>
      <c r="B7" t="s">
        <v>717</v>
      </c>
    </row>
    <row r="8" spans="1:7">
      <c r="A8" t="s">
        <v>722</v>
      </c>
      <c r="B8" t="s">
        <v>723</v>
      </c>
    </row>
    <row r="12" spans="1:7" ht="14.45" customHeight="1"/>
    <row r="13" spans="1:7" ht="14.45" customHeight="1"/>
    <row r="14" spans="1:7" ht="14.45" customHeight="1"/>
    <row r="16" spans="1:7" ht="14.45" customHeight="1"/>
    <row r="18" spans="9:9" ht="14.45" customHeight="1"/>
    <row r="19" spans="9:9" ht="14.45" customHeight="1"/>
    <row r="20" spans="9:9" ht="14.45" customHeight="1"/>
    <row r="21" spans="9:9" ht="14.45" customHeight="1">
      <c r="I21" t="s">
        <v>680</v>
      </c>
    </row>
    <row r="22" spans="9:9" ht="14.45" customHeight="1">
      <c r="I22" t="s">
        <v>724</v>
      </c>
    </row>
    <row r="23" spans="9:9" ht="14.45" customHeight="1"/>
    <row r="24" spans="9:9" ht="14.45" customHeight="1"/>
    <row r="26" spans="9:9" ht="14.45" customHeight="1"/>
    <row r="28" spans="9:9" ht="14.45" customHeight="1"/>
    <row r="29" spans="9:9" ht="14.45" customHeight="1"/>
    <row r="31" spans="9:9" ht="14.45" customHeight="1"/>
    <row r="32" spans="9:9" ht="14.45" customHeight="1"/>
    <row r="34" ht="14.45" customHeight="1"/>
    <row r="35" ht="14.45" customHeight="1"/>
    <row r="36" ht="14.45" customHeight="1"/>
    <row r="37" ht="14.45" customHeight="1"/>
  </sheetData>
  <pageMargins left="0.75" right="0.75" top="1" bottom="1" header="0.5" footer="0.5"/>
  <pageSetup orientation="portrait" horizontalDpi="0" verticalDpi="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BC43-6549-4B10-9EAD-C714C2D16B44}">
  <dimension ref="A1:F71"/>
  <sheetViews>
    <sheetView workbookViewId="0">
      <selection activeCell="B25" sqref="B25:C26"/>
    </sheetView>
  </sheetViews>
  <sheetFormatPr defaultRowHeight="15"/>
  <cols>
    <col min="1" max="1" width="10.140625" bestFit="1" customWidth="1"/>
    <col min="2" max="2" width="39.7109375" customWidth="1"/>
  </cols>
  <sheetData>
    <row r="1" spans="1:5" ht="13.9" customHeight="1">
      <c r="A1" s="63" t="s">
        <v>725</v>
      </c>
      <c r="B1" s="63" t="s">
        <v>726</v>
      </c>
    </row>
    <row r="2" spans="1:5" ht="14.45" customHeight="1">
      <c r="B2" t="s">
        <v>727</v>
      </c>
    </row>
    <row r="4" spans="1:5" ht="15.75">
      <c r="B4" s="143"/>
      <c r="C4" s="137" t="s">
        <v>121</v>
      </c>
      <c r="D4" s="137" t="s">
        <v>320</v>
      </c>
      <c r="E4" s="137" t="s">
        <v>324</v>
      </c>
    </row>
    <row r="5" spans="1:5">
      <c r="B5" s="1" t="s">
        <v>88</v>
      </c>
      <c r="C5" s="144">
        <v>0.12749003984063745</v>
      </c>
      <c r="D5" s="144">
        <v>0.15337954939341422</v>
      </c>
      <c r="E5" s="144">
        <v>0.15848753016894609</v>
      </c>
    </row>
    <row r="6" spans="1:5">
      <c r="B6" s="1" t="s">
        <v>90</v>
      </c>
      <c r="C6" s="144">
        <v>0.23233995584988962</v>
      </c>
      <c r="D6" s="144">
        <v>0.25160163075131042</v>
      </c>
      <c r="E6" s="144">
        <v>0.24166666666666667</v>
      </c>
    </row>
    <row r="7" spans="1:5">
      <c r="B7" s="1" t="s">
        <v>91</v>
      </c>
      <c r="C7" s="144">
        <v>0.26470588235294118</v>
      </c>
      <c r="D7" s="144">
        <v>0.21739130434782608</v>
      </c>
      <c r="E7" s="144">
        <v>0.3125</v>
      </c>
    </row>
    <row r="8" spans="1:5">
      <c r="B8" s="1" t="s">
        <v>92</v>
      </c>
      <c r="C8" s="144">
        <v>8.9358245329000816E-2</v>
      </c>
      <c r="D8" s="144">
        <v>0.1693500298151461</v>
      </c>
      <c r="E8" s="144">
        <v>0.17238267148014441</v>
      </c>
    </row>
    <row r="9" spans="1:5">
      <c r="B9" s="1" t="s">
        <v>93</v>
      </c>
      <c r="C9" s="144">
        <v>0.16919959473150961</v>
      </c>
      <c r="D9" s="144">
        <v>0.18672985781990523</v>
      </c>
      <c r="E9" s="144">
        <v>0.24836601307189543</v>
      </c>
    </row>
    <row r="10" spans="1:5">
      <c r="B10" s="1" t="s">
        <v>94</v>
      </c>
      <c r="C10" s="144">
        <v>0.13064295485636115</v>
      </c>
      <c r="D10" s="144">
        <v>0.18241469816272965</v>
      </c>
      <c r="E10" s="144">
        <v>0.15445665445665446</v>
      </c>
    </row>
    <row r="11" spans="1:5">
      <c r="B11" s="1" t="s">
        <v>95</v>
      </c>
      <c r="C11" s="144">
        <v>0.10574018126888217</v>
      </c>
      <c r="D11" s="144">
        <v>0.17702845100105374</v>
      </c>
      <c r="E11" s="144">
        <v>0.2142528735632184</v>
      </c>
    </row>
    <row r="12" spans="1:5">
      <c r="B12" s="1" t="s">
        <v>96</v>
      </c>
      <c r="C12" s="144">
        <v>0.1440501043841336</v>
      </c>
      <c r="D12" s="144">
        <v>0.11605415860735009</v>
      </c>
      <c r="E12" s="144">
        <v>0.2058287795992714</v>
      </c>
    </row>
    <row r="13" spans="1:5">
      <c r="B13" s="1" t="s">
        <v>97</v>
      </c>
      <c r="C13" s="144">
        <v>0.21848739495798319</v>
      </c>
      <c r="D13" s="144">
        <v>0.28333333333333333</v>
      </c>
      <c r="E13" s="144">
        <v>0.26056338028169013</v>
      </c>
    </row>
    <row r="14" spans="1:5">
      <c r="B14" s="1" t="s">
        <v>98</v>
      </c>
      <c r="C14" s="144">
        <v>0.24742268041237114</v>
      </c>
      <c r="D14" s="144">
        <v>0.30569948186528495</v>
      </c>
      <c r="E14" s="144">
        <v>0.35377358490566035</v>
      </c>
    </row>
    <row r="15" spans="1:5">
      <c r="B15" s="1" t="s">
        <v>99</v>
      </c>
      <c r="C15" s="144">
        <v>0.1858974358974359</v>
      </c>
      <c r="D15" s="144">
        <v>0.23856209150326799</v>
      </c>
      <c r="E15" s="144">
        <v>0.23988439306358381</v>
      </c>
    </row>
    <row r="16" spans="1:5">
      <c r="B16" s="1" t="s">
        <v>728</v>
      </c>
      <c r="C16" s="144">
        <v>0.19346289752650175</v>
      </c>
      <c r="D16" s="144">
        <v>0.22707736389684813</v>
      </c>
      <c r="E16" s="144">
        <v>0.29673041332510797</v>
      </c>
    </row>
    <row r="17" spans="2:6">
      <c r="B17" s="1" t="s">
        <v>101</v>
      </c>
      <c r="C17" s="144">
        <v>0.20681818181818182</v>
      </c>
      <c r="D17" s="144">
        <v>0.21636363636363637</v>
      </c>
      <c r="E17" s="144">
        <v>0.19830508474576272</v>
      </c>
    </row>
    <row r="18" spans="2:6">
      <c r="B18" s="1" t="s">
        <v>102</v>
      </c>
      <c r="C18" s="144">
        <v>0.17592592592592593</v>
      </c>
      <c r="D18" s="144">
        <v>0.1858974358974359</v>
      </c>
      <c r="E18" s="144">
        <v>0.25</v>
      </c>
    </row>
    <row r="19" spans="2:6">
      <c r="B19" s="1" t="s">
        <v>103</v>
      </c>
      <c r="C19" s="144">
        <v>0.16436251920122888</v>
      </c>
      <c r="D19" s="144">
        <v>0.15011820330969267</v>
      </c>
      <c r="E19" s="144">
        <v>0.19618239660657477</v>
      </c>
    </row>
    <row r="20" spans="2:6">
      <c r="B20" s="1" t="s">
        <v>104</v>
      </c>
      <c r="C20" s="144">
        <v>0.27397260273972601</v>
      </c>
      <c r="D20" s="144">
        <v>0.21568627450980393</v>
      </c>
      <c r="E20" s="144">
        <v>0.24</v>
      </c>
    </row>
    <row r="21" spans="2:6">
      <c r="B21" s="1" t="s">
        <v>105</v>
      </c>
      <c r="C21" s="144">
        <v>0.11014492753623188</v>
      </c>
      <c r="D21" s="144">
        <v>0.20308483290488433</v>
      </c>
      <c r="E21" s="144">
        <v>0.13449023861171366</v>
      </c>
    </row>
    <row r="23" spans="2:6">
      <c r="B23" s="139" t="s">
        <v>105</v>
      </c>
      <c r="C23" s="140">
        <v>0.15988591561110646</v>
      </c>
      <c r="D23" s="140">
        <v>0.19305825592280551</v>
      </c>
      <c r="E23" s="140">
        <v>0.21161587119033928</v>
      </c>
    </row>
    <row r="25" spans="2:6">
      <c r="B25" t="s">
        <v>26</v>
      </c>
      <c r="C25" t="s">
        <v>717</v>
      </c>
    </row>
    <row r="26" spans="2:6">
      <c r="B26" t="s">
        <v>722</v>
      </c>
      <c r="C26" t="s">
        <v>723</v>
      </c>
    </row>
    <row r="27" spans="2:6">
      <c r="F27" t="s">
        <v>680</v>
      </c>
    </row>
    <row r="28" spans="2:6">
      <c r="F28" t="s">
        <v>724</v>
      </c>
    </row>
    <row r="46" ht="14.45" customHeight="1"/>
    <row r="47" ht="14.45" customHeight="1"/>
    <row r="48" ht="14.45" customHeight="1"/>
    <row r="50" ht="14.45" customHeight="1"/>
    <row r="52" ht="14.45" customHeight="1"/>
    <row r="53" ht="14.45" customHeight="1"/>
    <row r="54" ht="14.45" customHeight="1"/>
    <row r="55" ht="14.45" customHeight="1"/>
    <row r="56" ht="14.45" customHeight="1"/>
    <row r="57" ht="14.45" customHeight="1"/>
    <row r="58" ht="14.45" customHeight="1"/>
    <row r="60" ht="14.45" customHeight="1"/>
    <row r="62" ht="14.45" customHeight="1"/>
    <row r="63" ht="14.45" customHeight="1"/>
    <row r="65" spans="2:2" ht="14.45" customHeight="1">
      <c r="B65" s="65" t="s">
        <v>729</v>
      </c>
    </row>
    <row r="66" spans="2:2" ht="14.45" customHeight="1"/>
    <row r="68" spans="2:2" ht="14.45" customHeight="1"/>
    <row r="69" spans="2:2" ht="14.45" customHeight="1"/>
    <row r="70" spans="2:2" ht="14.45" customHeight="1"/>
    <row r="71" spans="2:2" ht="14.45" customHeight="1"/>
  </sheetData>
  <pageMargins left="0.75" right="0.75" top="1" bottom="1" header="0.5" footer="0.5"/>
  <pageSetup orientation="portrait" horizontalDpi="0" verticalDpi="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57028-C4CC-497F-81B4-35509EA841CE}">
  <dimension ref="A1:M50"/>
  <sheetViews>
    <sheetView workbookViewId="0">
      <selection activeCell="B35" sqref="B35"/>
    </sheetView>
  </sheetViews>
  <sheetFormatPr defaultRowHeight="15"/>
  <cols>
    <col min="1" max="1" width="9.42578125" bestFit="1" customWidth="1"/>
    <col min="2" max="6" width="11" customWidth="1"/>
    <col min="10" max="10" width="38.42578125" bestFit="1" customWidth="1"/>
  </cols>
  <sheetData>
    <row r="1" spans="1:13" ht="14.45" customHeight="1">
      <c r="A1" s="63" t="s">
        <v>730</v>
      </c>
      <c r="B1" s="63" t="s">
        <v>731</v>
      </c>
      <c r="I1" s="1"/>
      <c r="K1" s="145" t="s">
        <v>121</v>
      </c>
      <c r="L1" s="145" t="s">
        <v>122</v>
      </c>
      <c r="M1" s="145" t="s">
        <v>324</v>
      </c>
    </row>
    <row r="2" spans="1:13" ht="14.45" customHeight="1">
      <c r="B2" t="s">
        <v>732</v>
      </c>
      <c r="J2" t="s">
        <v>88</v>
      </c>
      <c r="K2" s="30">
        <v>0.14485514485514486</v>
      </c>
      <c r="L2" s="30">
        <v>0.15092748735244518</v>
      </c>
      <c r="M2" s="30">
        <v>0.12519319938176199</v>
      </c>
    </row>
    <row r="3" spans="1:13" ht="33" customHeight="1">
      <c r="B3" s="131" t="s">
        <v>21</v>
      </c>
      <c r="C3" s="131" t="s">
        <v>22</v>
      </c>
      <c r="D3" s="131" t="s">
        <v>23</v>
      </c>
      <c r="E3" s="131" t="s">
        <v>24</v>
      </c>
      <c r="F3" s="131" t="s">
        <v>416</v>
      </c>
      <c r="J3" t="s">
        <v>89</v>
      </c>
      <c r="K3" s="30">
        <v>0.125</v>
      </c>
      <c r="L3" s="30">
        <v>0.14285714285714285</v>
      </c>
      <c r="M3" s="30">
        <v>0.21621621621621623</v>
      </c>
    </row>
    <row r="4" spans="1:13">
      <c r="A4" s="99" t="s">
        <v>121</v>
      </c>
      <c r="B4" s="30">
        <v>0.19667621776504299</v>
      </c>
      <c r="C4" s="30">
        <v>0.2584483579247977</v>
      </c>
      <c r="D4" s="30">
        <v>0.32705479452054792</v>
      </c>
      <c r="E4" s="30">
        <v>0.35670103092783506</v>
      </c>
      <c r="F4" s="30">
        <v>0.22051282051282051</v>
      </c>
      <c r="J4" t="s">
        <v>90</v>
      </c>
      <c r="K4" s="30">
        <v>0.2388888888888889</v>
      </c>
      <c r="L4" s="30">
        <v>0.24500907441016334</v>
      </c>
      <c r="M4" s="30">
        <v>0.22123893805309736</v>
      </c>
    </row>
    <row r="5" spans="1:13">
      <c r="A5" s="99" t="s">
        <v>122</v>
      </c>
      <c r="B5" s="30">
        <v>0.2022566698302225</v>
      </c>
      <c r="C5" s="30">
        <v>0.27959807776321538</v>
      </c>
      <c r="D5" s="30">
        <v>0.29984779299847791</v>
      </c>
      <c r="E5" s="30">
        <v>0.31450094161958569</v>
      </c>
      <c r="F5" s="30">
        <v>0.22546296296296298</v>
      </c>
      <c r="J5" t="s">
        <v>91</v>
      </c>
      <c r="K5" s="30">
        <v>0.20588235294117646</v>
      </c>
      <c r="L5" s="30">
        <v>0.23255813953488372</v>
      </c>
      <c r="M5" s="30">
        <v>0.234375</v>
      </c>
    </row>
    <row r="6" spans="1:13">
      <c r="A6" s="99" t="s">
        <v>324</v>
      </c>
      <c r="B6" s="30">
        <v>0.20206097037355089</v>
      </c>
      <c r="C6" s="30">
        <v>0.27933579335793357</v>
      </c>
      <c r="D6" s="30">
        <v>0.2930817610062893</v>
      </c>
      <c r="E6" s="30">
        <v>0.31868131868131866</v>
      </c>
      <c r="F6" s="30">
        <v>0.22461518971305505</v>
      </c>
      <c r="J6" t="s">
        <v>92</v>
      </c>
      <c r="K6" s="30">
        <v>0.22177091795288384</v>
      </c>
      <c r="L6" s="30">
        <v>0.31138545953360769</v>
      </c>
      <c r="M6" s="30">
        <v>0.22396768402154399</v>
      </c>
    </row>
    <row r="7" spans="1:13">
      <c r="J7" t="s">
        <v>93</v>
      </c>
      <c r="K7" s="30">
        <v>0.26038500506585616</v>
      </c>
      <c r="L7" s="30">
        <v>0.23956262425447317</v>
      </c>
      <c r="M7" s="30">
        <v>0.28195488721804512</v>
      </c>
    </row>
    <row r="8" spans="1:13">
      <c r="J8" t="s">
        <v>94</v>
      </c>
      <c r="K8" s="30">
        <v>0.20616438356164385</v>
      </c>
      <c r="L8" s="30">
        <v>0.17168262653898769</v>
      </c>
      <c r="M8" s="30">
        <v>0.19741697416974169</v>
      </c>
    </row>
    <row r="9" spans="1:13">
      <c r="A9" s="1" t="s">
        <v>733</v>
      </c>
      <c r="J9" t="s">
        <v>95</v>
      </c>
      <c r="K9" s="30">
        <v>0.16691842900302115</v>
      </c>
      <c r="L9" s="30">
        <v>0.17814009661835747</v>
      </c>
      <c r="M9" s="30">
        <v>0.232174688057041</v>
      </c>
    </row>
    <row r="10" spans="1:13">
      <c r="J10" t="s">
        <v>96</v>
      </c>
      <c r="K10" s="30">
        <v>0.22129436325678498</v>
      </c>
      <c r="L10" s="30">
        <v>0.20040899795501022</v>
      </c>
      <c r="M10" s="30">
        <v>0.12589928057553956</v>
      </c>
    </row>
    <row r="11" spans="1:13">
      <c r="J11" t="s">
        <v>97</v>
      </c>
      <c r="K11" s="30">
        <v>0.27966101694915252</v>
      </c>
      <c r="L11" s="30">
        <v>0.29203539823008851</v>
      </c>
      <c r="M11" s="30">
        <v>0.30281690140845069</v>
      </c>
    </row>
    <row r="12" spans="1:13" ht="14.45" customHeight="1">
      <c r="J12" t="s">
        <v>98</v>
      </c>
      <c r="K12" s="30">
        <v>0.30412371134020616</v>
      </c>
      <c r="L12" s="30">
        <v>0.26229508196721313</v>
      </c>
      <c r="M12" s="30">
        <v>0.31603773584905659</v>
      </c>
    </row>
    <row r="13" spans="1:13" ht="14.45" customHeight="1">
      <c r="J13" t="s">
        <v>99</v>
      </c>
      <c r="K13" s="30">
        <v>0.22435897435897437</v>
      </c>
      <c r="L13" s="30">
        <v>0.25925925925925924</v>
      </c>
      <c r="M13" s="30">
        <v>0.17052023121387283</v>
      </c>
    </row>
    <row r="14" spans="1:13" ht="14.45" customHeight="1">
      <c r="J14" t="s">
        <v>728</v>
      </c>
      <c r="K14" s="30">
        <v>0.24049513704686118</v>
      </c>
      <c r="L14" s="30">
        <v>0.23626373626373626</v>
      </c>
      <c r="M14" s="30">
        <v>0.32469135802469135</v>
      </c>
    </row>
    <row r="15" spans="1:13">
      <c r="J15" t="s">
        <v>101</v>
      </c>
      <c r="K15" s="30">
        <v>0.24318181818181819</v>
      </c>
      <c r="L15" s="30">
        <v>0.23217922606924643</v>
      </c>
      <c r="M15" s="30">
        <v>0.21186440677966101</v>
      </c>
    </row>
    <row r="16" spans="1:13" ht="14.45" customHeight="1">
      <c r="J16" t="s">
        <v>102</v>
      </c>
      <c r="K16" s="30">
        <v>0.26760563380281688</v>
      </c>
      <c r="L16" s="30">
        <v>0.28723404255319152</v>
      </c>
      <c r="M16" s="30">
        <v>0.27247956403269757</v>
      </c>
    </row>
    <row r="17" spans="2:13">
      <c r="J17" t="s">
        <v>103</v>
      </c>
      <c r="K17" s="30">
        <v>0.2642089093701997</v>
      </c>
      <c r="L17" s="30">
        <v>0.23749999999999999</v>
      </c>
      <c r="M17" s="30">
        <v>0.22550052687038988</v>
      </c>
    </row>
    <row r="18" spans="2:13" ht="14.45" customHeight="1">
      <c r="J18" t="s">
        <v>104</v>
      </c>
      <c r="K18" s="30">
        <v>0.36054421768707484</v>
      </c>
      <c r="L18" s="30">
        <v>0.36942675159235666</v>
      </c>
      <c r="M18" s="30">
        <v>0.2413793103448276</v>
      </c>
    </row>
    <row r="19" spans="2:13" ht="14.45" customHeight="1">
      <c r="J19" t="s">
        <v>105</v>
      </c>
      <c r="K19" s="30">
        <v>0.15634218289085547</v>
      </c>
      <c r="L19" s="30">
        <v>0.22102425876010781</v>
      </c>
      <c r="M19" s="30">
        <v>0.15698924731182795</v>
      </c>
    </row>
    <row r="20" spans="2:13" ht="14.45" customHeight="1"/>
    <row r="21" spans="2:13" ht="14.45" customHeight="1">
      <c r="J21" t="s">
        <v>106</v>
      </c>
      <c r="K21" s="30">
        <v>0.22029765408223326</v>
      </c>
      <c r="L21" s="30">
        <v>0.225532571781414</v>
      </c>
      <c r="M21" s="30">
        <v>0.22456607120233119</v>
      </c>
    </row>
    <row r="22" spans="2:13" ht="14.45" customHeight="1"/>
    <row r="23" spans="2:13" ht="14.45" customHeight="1"/>
    <row r="24" spans="2:13" ht="14.45" customHeight="1"/>
    <row r="26" spans="2:13" ht="14.45" customHeight="1"/>
    <row r="27" spans="2:13">
      <c r="B27" t="s">
        <v>680</v>
      </c>
    </row>
    <row r="28" spans="2:13" ht="14.45" customHeight="1">
      <c r="B28" t="s">
        <v>734</v>
      </c>
    </row>
    <row r="29" spans="2:13" ht="14.45" customHeight="1">
      <c r="B29" t="s">
        <v>735</v>
      </c>
    </row>
    <row r="31" spans="2:13" ht="14.45" customHeight="1">
      <c r="B31" t="s">
        <v>26</v>
      </c>
      <c r="C31" t="s">
        <v>717</v>
      </c>
    </row>
    <row r="32" spans="2:13" ht="14.45" customHeight="1">
      <c r="B32" t="s">
        <v>722</v>
      </c>
      <c r="C32" t="s">
        <v>736</v>
      </c>
    </row>
    <row r="34" ht="14.45" customHeight="1"/>
    <row r="35" ht="14.45" customHeight="1"/>
    <row r="36" ht="14.45" customHeight="1"/>
    <row r="37" ht="14.45" customHeight="1"/>
    <row r="50" spans="10:10">
      <c r="J50" t="s">
        <v>737</v>
      </c>
    </row>
  </sheetData>
  <pageMargins left="0.75" right="0.75" top="1" bottom="1" header="0.5" footer="0.5"/>
  <pageSetup orientation="portrait" horizontalDpi="0" verticalDpi="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2765-5443-4BFD-85B0-386911CD61B6}">
  <dimension ref="A1:Y31"/>
  <sheetViews>
    <sheetView workbookViewId="0">
      <selection activeCell="A30" sqref="A30"/>
    </sheetView>
  </sheetViews>
  <sheetFormatPr defaultRowHeight="15"/>
  <cols>
    <col min="1" max="1" width="10" bestFit="1" customWidth="1"/>
    <col min="11" max="11" width="9.5703125" bestFit="1" customWidth="1"/>
    <col min="22" max="22" width="45.7109375" customWidth="1"/>
  </cols>
  <sheetData>
    <row r="1" spans="1:25" ht="16.5" thickBot="1">
      <c r="A1" s="63" t="s">
        <v>738</v>
      </c>
      <c r="B1" s="63" t="s">
        <v>739</v>
      </c>
      <c r="K1" s="63" t="s">
        <v>740</v>
      </c>
      <c r="L1" s="63" t="s">
        <v>741</v>
      </c>
      <c r="V1" s="146"/>
      <c r="W1" s="147" t="s">
        <v>121</v>
      </c>
      <c r="X1" s="147" t="s">
        <v>122</v>
      </c>
      <c r="Y1" s="147" t="s">
        <v>324</v>
      </c>
    </row>
    <row r="2" spans="1:25" ht="13.9" customHeight="1">
      <c r="B2" t="s">
        <v>742</v>
      </c>
      <c r="V2" s="138" t="s">
        <v>743</v>
      </c>
      <c r="W2" s="148">
        <v>0.10159362549800798</v>
      </c>
      <c r="X2" s="148">
        <v>0.11564059900166389</v>
      </c>
      <c r="Y2" s="148">
        <v>6.147859922178988E-2</v>
      </c>
    </row>
    <row r="3" spans="1:25" ht="14.45" customHeight="1">
      <c r="V3" s="1" t="s">
        <v>90</v>
      </c>
      <c r="W3" s="148">
        <v>0.21412803532008831</v>
      </c>
      <c r="X3" s="148">
        <v>0.23305084745762711</v>
      </c>
      <c r="Y3" s="148">
        <v>0.19701162147205312</v>
      </c>
    </row>
    <row r="4" spans="1:25">
      <c r="C4" s="99" t="s">
        <v>21</v>
      </c>
      <c r="D4" s="99" t="s">
        <v>22</v>
      </c>
      <c r="E4" s="99" t="s">
        <v>23</v>
      </c>
      <c r="F4" s="99" t="s">
        <v>24</v>
      </c>
      <c r="G4" t="s">
        <v>9</v>
      </c>
      <c r="V4" s="149" t="s">
        <v>744</v>
      </c>
      <c r="W4" s="148">
        <v>0.21212121212121213</v>
      </c>
      <c r="X4" s="148">
        <v>0.2558139534883721</v>
      </c>
      <c r="Y4" s="148">
        <v>0.15384615384615385</v>
      </c>
    </row>
    <row r="5" spans="1:25">
      <c r="B5" s="99" t="s">
        <v>121</v>
      </c>
      <c r="C5" s="30">
        <v>0.1891520768966701</v>
      </c>
      <c r="D5" s="30">
        <v>0.22395833333333334</v>
      </c>
      <c r="E5" s="30">
        <v>0.25</v>
      </c>
      <c r="F5" s="30">
        <v>0.26337448559670784</v>
      </c>
      <c r="G5" s="30">
        <v>0.20132539216508683</v>
      </c>
      <c r="V5" s="149" t="s">
        <v>92</v>
      </c>
      <c r="W5" s="148">
        <v>0.17045454545454544</v>
      </c>
      <c r="X5" s="148">
        <v>0.29080932784636487</v>
      </c>
      <c r="Y5" s="148">
        <v>0.16651624548736463</v>
      </c>
    </row>
    <row r="6" spans="1:25">
      <c r="B6" s="99" t="s">
        <v>122</v>
      </c>
      <c r="C6" s="30">
        <v>0.23751970572779821</v>
      </c>
      <c r="D6" s="30">
        <v>0.26058489742470536</v>
      </c>
      <c r="E6" s="30">
        <v>0.26443768996960487</v>
      </c>
      <c r="F6" s="30">
        <v>0.28195488721804512</v>
      </c>
      <c r="G6" s="30">
        <v>0.24476762080640196</v>
      </c>
      <c r="V6" s="1" t="s">
        <v>93</v>
      </c>
      <c r="W6" s="150">
        <v>0.27743902439024393</v>
      </c>
      <c r="X6" s="150">
        <v>0.30700888450148073</v>
      </c>
      <c r="Y6" s="150">
        <v>0.27102803738317754</v>
      </c>
    </row>
    <row r="7" spans="1:25">
      <c r="B7" s="99" t="s">
        <v>324</v>
      </c>
      <c r="C7" s="30">
        <v>0.19696059071005409</v>
      </c>
      <c r="D7" s="30">
        <v>0.22764227642276422</v>
      </c>
      <c r="E7" s="30">
        <v>0.2236180904522613</v>
      </c>
      <c r="F7" s="30">
        <v>0.24726134585289514</v>
      </c>
      <c r="G7" s="30">
        <v>0.20559918925766404</v>
      </c>
      <c r="V7" s="149" t="s">
        <v>94</v>
      </c>
      <c r="W7" s="148">
        <v>0.27204374572795625</v>
      </c>
      <c r="X7" s="148">
        <v>0.28366370471633628</v>
      </c>
      <c r="Y7" s="148">
        <v>0.2271062271062271</v>
      </c>
    </row>
    <row r="8" spans="1:25">
      <c r="V8" s="149" t="s">
        <v>155</v>
      </c>
      <c r="W8" s="148">
        <v>0.18126888217522658</v>
      </c>
      <c r="X8" s="148">
        <v>0.30537115268557635</v>
      </c>
      <c r="Y8" s="148">
        <v>0.2700534759358289</v>
      </c>
    </row>
    <row r="9" spans="1:25">
      <c r="B9" s="1" t="s">
        <v>733</v>
      </c>
      <c r="V9" s="149" t="s">
        <v>745</v>
      </c>
      <c r="W9" s="148">
        <v>0.16075156576200417</v>
      </c>
      <c r="X9" s="148">
        <v>0.16089613034623218</v>
      </c>
      <c r="Y9" s="148">
        <v>9.90990990990991E-2</v>
      </c>
    </row>
    <row r="10" spans="1:25">
      <c r="V10" s="1" t="s">
        <v>156</v>
      </c>
      <c r="W10" s="150">
        <v>0.26271186440677968</v>
      </c>
      <c r="X10" s="150">
        <v>0.30088495575221241</v>
      </c>
      <c r="Y10" s="150">
        <v>0.32867132867132864</v>
      </c>
    </row>
    <row r="11" spans="1:25">
      <c r="V11" s="1" t="s">
        <v>128</v>
      </c>
      <c r="W11" s="150">
        <v>0.25773195876288657</v>
      </c>
      <c r="X11" s="150">
        <v>0.26229508196721313</v>
      </c>
      <c r="Y11" s="150">
        <v>0.28169014084507044</v>
      </c>
    </row>
    <row r="12" spans="1:25">
      <c r="B12" s="99"/>
      <c r="C12" s="30"/>
      <c r="D12" s="30"/>
      <c r="E12" s="30"/>
      <c r="F12" s="30"/>
      <c r="G12" s="30"/>
      <c r="V12" s="149" t="s">
        <v>746</v>
      </c>
      <c r="W12" s="148">
        <v>0.25641025641025639</v>
      </c>
      <c r="X12" s="148">
        <v>0.28619528619528617</v>
      </c>
      <c r="Y12" s="148">
        <v>0.19364161849710981</v>
      </c>
    </row>
    <row r="13" spans="1:25" ht="14.45" customHeight="1">
      <c r="B13" s="99"/>
      <c r="C13" s="30"/>
      <c r="D13" s="30"/>
      <c r="E13" s="30"/>
      <c r="F13" s="30"/>
      <c r="G13" s="30"/>
      <c r="V13" s="1" t="s">
        <v>747</v>
      </c>
      <c r="W13" s="150">
        <v>0.16268788682581786</v>
      </c>
      <c r="X13" s="150">
        <v>0.18862042088854247</v>
      </c>
      <c r="Y13" s="150">
        <v>0.25864197530864197</v>
      </c>
    </row>
    <row r="14" spans="1:25" ht="14.45" customHeight="1">
      <c r="B14" s="99"/>
      <c r="C14" s="30"/>
      <c r="D14" s="30"/>
      <c r="E14" s="30"/>
      <c r="F14" s="30"/>
      <c r="G14" s="30"/>
      <c r="V14" s="149" t="s">
        <v>157</v>
      </c>
      <c r="W14" s="148">
        <v>0.22954545454545455</v>
      </c>
      <c r="X14" s="148">
        <v>0.25661914460285135</v>
      </c>
      <c r="Y14" s="148">
        <v>0.20508474576271185</v>
      </c>
    </row>
    <row r="15" spans="1:25" ht="14.45" customHeight="1">
      <c r="B15" s="99"/>
      <c r="C15" s="30"/>
      <c r="D15" s="30"/>
      <c r="E15" s="30"/>
      <c r="F15" s="30"/>
      <c r="G15" s="30"/>
      <c r="V15" s="149" t="s">
        <v>131</v>
      </c>
      <c r="W15" s="148">
        <v>0.25462962962962965</v>
      </c>
      <c r="X15" s="148">
        <v>0.26501766784452296</v>
      </c>
      <c r="Y15" s="148">
        <v>0.2561307901907357</v>
      </c>
    </row>
    <row r="16" spans="1:25">
      <c r="B16" s="99"/>
      <c r="C16" s="30"/>
      <c r="D16" s="30"/>
      <c r="E16" s="30"/>
      <c r="F16" s="30"/>
      <c r="G16" s="30"/>
      <c r="V16" s="149" t="s">
        <v>132</v>
      </c>
      <c r="W16" s="148">
        <v>0.13671274961597543</v>
      </c>
      <c r="X16" s="148">
        <v>0.17</v>
      </c>
      <c r="Y16" s="148">
        <v>0.18670886075949367</v>
      </c>
    </row>
    <row r="17" spans="2:25" ht="14.45" customHeight="1">
      <c r="B17" s="99"/>
      <c r="C17" s="30"/>
      <c r="D17" s="30"/>
      <c r="E17" s="30"/>
      <c r="F17" s="30"/>
      <c r="G17" s="30"/>
      <c r="V17" s="149" t="s">
        <v>133</v>
      </c>
      <c r="W17" s="148">
        <v>0.45578231292517007</v>
      </c>
      <c r="X17" s="148">
        <v>0.4050632911392405</v>
      </c>
      <c r="Y17" s="148">
        <v>0.32758620689655171</v>
      </c>
    </row>
    <row r="18" spans="2:25" ht="15.75" thickBot="1">
      <c r="V18" s="151" t="s">
        <v>105</v>
      </c>
      <c r="W18" s="152">
        <v>0.13372093023255813</v>
      </c>
      <c r="X18" s="152">
        <v>0.26684636118598382</v>
      </c>
      <c r="Y18" s="152">
        <v>0.13333333333333333</v>
      </c>
    </row>
    <row r="19" spans="2:25" ht="14.45" customHeight="1"/>
    <row r="20" spans="2:25" ht="14.45" customHeight="1" thickBot="1">
      <c r="V20" s="153" t="s">
        <v>106</v>
      </c>
      <c r="W20" s="154">
        <v>0.20139296802886633</v>
      </c>
      <c r="X20" s="154">
        <v>0.24480529475142374</v>
      </c>
      <c r="Y20" s="154">
        <v>0.20553760375087118</v>
      </c>
    </row>
    <row r="21" spans="2:25" ht="14.45" customHeight="1"/>
    <row r="22" spans="2:25" ht="14.45" customHeight="1"/>
    <row r="23" spans="2:25" ht="14.45" customHeight="1"/>
    <row r="24" spans="2:25" ht="14.45" customHeight="1"/>
    <row r="25" spans="2:25" ht="14.45" customHeight="1">
      <c r="B25" s="99" t="e">
        <f>#REF!</f>
        <v>#REF!</v>
      </c>
      <c r="C25" s="30" t="e">
        <f>#REF!/(#REF!+#REF!)</f>
        <v>#REF!</v>
      </c>
      <c r="D25" s="30" t="e">
        <f>#REF!/(#REF!+#REF!)</f>
        <v>#REF!</v>
      </c>
      <c r="E25" s="30" t="e">
        <f>#REF!/(#REF!+#REF!)</f>
        <v>#REF!</v>
      </c>
      <c r="F25" s="30" t="e">
        <f>#REF!/(#REF!+#REF!)</f>
        <v>#REF!</v>
      </c>
      <c r="G25" s="30" t="e">
        <f>#REF!/(#REF!+#REF!)</f>
        <v>#REF!</v>
      </c>
    </row>
    <row r="26" spans="2:25" ht="14.45" customHeight="1">
      <c r="K26" t="s">
        <v>680</v>
      </c>
    </row>
    <row r="27" spans="2:25" ht="14.45" customHeight="1">
      <c r="K27" t="s">
        <v>748</v>
      </c>
    </row>
    <row r="28" spans="2:25" ht="14.45" customHeight="1">
      <c r="L28" t="s">
        <v>749</v>
      </c>
    </row>
    <row r="29" spans="2:25">
      <c r="L29" t="s">
        <v>750</v>
      </c>
    </row>
    <row r="31" spans="2:25">
      <c r="B31" t="s">
        <v>751</v>
      </c>
    </row>
  </sheetData>
  <pageMargins left="0.75" right="0.75" top="1" bottom="1" header="0.5" footer="0.5"/>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27DA-0C30-49C0-BFAE-08D815A424AA}">
  <dimension ref="A1:R31"/>
  <sheetViews>
    <sheetView workbookViewId="0">
      <selection activeCell="A4" sqref="A4"/>
    </sheetView>
  </sheetViews>
  <sheetFormatPr defaultRowHeight="15"/>
  <cols>
    <col min="1" max="1" width="8.42578125" bestFit="1" customWidth="1"/>
    <col min="13" max="13" width="34.7109375" bestFit="1" customWidth="1"/>
  </cols>
  <sheetData>
    <row r="1" spans="1:18" ht="15.75">
      <c r="A1" s="63" t="s">
        <v>81</v>
      </c>
      <c r="B1" s="63" t="s">
        <v>82</v>
      </c>
    </row>
    <row r="3" spans="1:18">
      <c r="M3" t="s">
        <v>83</v>
      </c>
      <c r="N3" t="s">
        <v>84</v>
      </c>
      <c r="O3" t="s">
        <v>85</v>
      </c>
      <c r="P3" t="s">
        <v>86</v>
      </c>
      <c r="Q3" t="s">
        <v>87</v>
      </c>
      <c r="R3" t="s">
        <v>9</v>
      </c>
    </row>
    <row r="4" spans="1:18">
      <c r="M4" t="s">
        <v>88</v>
      </c>
      <c r="N4">
        <v>1638</v>
      </c>
      <c r="O4">
        <v>1005</v>
      </c>
      <c r="P4">
        <v>324</v>
      </c>
      <c r="Q4">
        <v>117</v>
      </c>
      <c r="R4">
        <v>3084</v>
      </c>
    </row>
    <row r="5" spans="1:18">
      <c r="M5" t="s">
        <v>89</v>
      </c>
      <c r="N5">
        <v>42</v>
      </c>
      <c r="O5">
        <v>30</v>
      </c>
      <c r="P5">
        <v>15</v>
      </c>
      <c r="Q5">
        <v>3</v>
      </c>
      <c r="R5">
        <v>90</v>
      </c>
    </row>
    <row r="6" spans="1:18">
      <c r="M6" t="s">
        <v>90</v>
      </c>
      <c r="N6">
        <v>1449</v>
      </c>
      <c r="O6">
        <v>1503</v>
      </c>
      <c r="P6">
        <v>987</v>
      </c>
      <c r="Q6">
        <v>471</v>
      </c>
      <c r="R6">
        <v>4410</v>
      </c>
    </row>
    <row r="7" spans="1:18">
      <c r="M7" t="s">
        <v>91</v>
      </c>
      <c r="N7">
        <v>87</v>
      </c>
      <c r="O7">
        <v>51</v>
      </c>
      <c r="P7">
        <v>21</v>
      </c>
      <c r="Q7">
        <v>9</v>
      </c>
      <c r="R7">
        <v>168</v>
      </c>
    </row>
    <row r="8" spans="1:18">
      <c r="M8" t="s">
        <v>92</v>
      </c>
      <c r="N8">
        <v>3798</v>
      </c>
      <c r="O8">
        <v>1656</v>
      </c>
      <c r="P8">
        <v>180</v>
      </c>
      <c r="Q8">
        <v>42</v>
      </c>
      <c r="R8">
        <v>5676</v>
      </c>
    </row>
    <row r="9" spans="1:18">
      <c r="M9" t="s">
        <v>93</v>
      </c>
      <c r="N9">
        <v>1233</v>
      </c>
      <c r="O9">
        <v>897</v>
      </c>
      <c r="P9">
        <v>282</v>
      </c>
      <c r="Q9">
        <v>84</v>
      </c>
      <c r="R9">
        <v>2496</v>
      </c>
    </row>
    <row r="10" spans="1:18">
      <c r="M10" t="s">
        <v>94</v>
      </c>
      <c r="N10">
        <v>2319</v>
      </c>
      <c r="O10">
        <v>1359</v>
      </c>
      <c r="P10">
        <v>444</v>
      </c>
      <c r="Q10">
        <v>51</v>
      </c>
      <c r="R10">
        <v>4173</v>
      </c>
    </row>
    <row r="11" spans="1:18">
      <c r="M11" t="s">
        <v>95</v>
      </c>
      <c r="N11">
        <v>2301</v>
      </c>
      <c r="O11">
        <v>1455</v>
      </c>
      <c r="P11">
        <v>927</v>
      </c>
      <c r="Q11">
        <v>204</v>
      </c>
      <c r="R11">
        <v>4887</v>
      </c>
    </row>
    <row r="12" spans="1:18">
      <c r="M12" t="s">
        <v>96</v>
      </c>
      <c r="N12">
        <v>684</v>
      </c>
      <c r="O12">
        <v>444</v>
      </c>
      <c r="P12">
        <v>195</v>
      </c>
      <c r="Q12">
        <v>24</v>
      </c>
      <c r="R12">
        <v>1347</v>
      </c>
    </row>
    <row r="13" spans="1:18">
      <c r="M13" t="s">
        <v>97</v>
      </c>
      <c r="N13">
        <v>234</v>
      </c>
      <c r="O13">
        <v>120</v>
      </c>
      <c r="P13">
        <v>27</v>
      </c>
      <c r="Q13">
        <v>6</v>
      </c>
      <c r="R13">
        <v>387</v>
      </c>
    </row>
    <row r="14" spans="1:18">
      <c r="M14" t="s">
        <v>98</v>
      </c>
      <c r="N14">
        <v>351</v>
      </c>
      <c r="O14">
        <v>159</v>
      </c>
      <c r="P14">
        <v>42</v>
      </c>
      <c r="Q14">
        <v>9</v>
      </c>
      <c r="R14">
        <v>561</v>
      </c>
    </row>
    <row r="15" spans="1:18">
      <c r="M15" t="s">
        <v>99</v>
      </c>
      <c r="N15">
        <v>549</v>
      </c>
      <c r="O15">
        <v>255</v>
      </c>
      <c r="P15">
        <v>33</v>
      </c>
      <c r="Q15">
        <v>0</v>
      </c>
      <c r="R15">
        <v>837</v>
      </c>
    </row>
    <row r="16" spans="1:18" ht="30">
      <c r="M16" s="65" t="s">
        <v>100</v>
      </c>
      <c r="N16">
        <v>3105</v>
      </c>
      <c r="O16">
        <v>1176</v>
      </c>
      <c r="P16">
        <v>141</v>
      </c>
      <c r="Q16">
        <v>0</v>
      </c>
      <c r="R16">
        <v>4422</v>
      </c>
    </row>
    <row r="17" spans="2:18">
      <c r="M17" t="s">
        <v>101</v>
      </c>
      <c r="N17">
        <v>837</v>
      </c>
      <c r="O17">
        <v>384</v>
      </c>
      <c r="P17">
        <v>78</v>
      </c>
      <c r="Q17">
        <v>21</v>
      </c>
      <c r="R17">
        <v>1320</v>
      </c>
    </row>
    <row r="18" spans="2:18">
      <c r="M18" t="s">
        <v>102</v>
      </c>
      <c r="N18">
        <v>507</v>
      </c>
      <c r="O18">
        <v>288</v>
      </c>
      <c r="P18">
        <v>42</v>
      </c>
      <c r="Q18">
        <v>15</v>
      </c>
      <c r="R18">
        <v>852</v>
      </c>
    </row>
    <row r="19" spans="2:18">
      <c r="M19" t="s">
        <v>103</v>
      </c>
      <c r="N19">
        <v>1545</v>
      </c>
      <c r="O19">
        <v>675</v>
      </c>
      <c r="P19">
        <v>93</v>
      </c>
      <c r="Q19">
        <v>3</v>
      </c>
      <c r="R19">
        <v>2316</v>
      </c>
    </row>
    <row r="20" spans="2:18">
      <c r="M20" t="s">
        <v>104</v>
      </c>
      <c r="N20">
        <v>201</v>
      </c>
      <c r="O20">
        <v>168</v>
      </c>
      <c r="P20">
        <v>51</v>
      </c>
      <c r="Q20">
        <v>12</v>
      </c>
      <c r="R20">
        <v>432</v>
      </c>
    </row>
    <row r="21" spans="2:18">
      <c r="M21" t="s">
        <v>105</v>
      </c>
      <c r="N21">
        <v>585</v>
      </c>
      <c r="O21">
        <v>366</v>
      </c>
      <c r="P21">
        <v>165</v>
      </c>
      <c r="Q21">
        <v>18</v>
      </c>
      <c r="R21">
        <v>1134</v>
      </c>
    </row>
    <row r="23" spans="2:18">
      <c r="M23" t="s">
        <v>106</v>
      </c>
      <c r="N23">
        <v>21465</v>
      </c>
      <c r="O23">
        <v>11991</v>
      </c>
      <c r="P23">
        <v>4047</v>
      </c>
      <c r="Q23">
        <v>1089</v>
      </c>
      <c r="R23">
        <v>38592</v>
      </c>
    </row>
    <row r="26" spans="2:18">
      <c r="B26" t="s">
        <v>26</v>
      </c>
      <c r="C26" t="s">
        <v>107</v>
      </c>
    </row>
    <row r="27" spans="2:18">
      <c r="B27" t="s">
        <v>51</v>
      </c>
      <c r="C27" t="s">
        <v>108</v>
      </c>
    </row>
    <row r="29" spans="2:18">
      <c r="B29" t="s">
        <v>26</v>
      </c>
      <c r="C29" t="s">
        <v>109</v>
      </c>
    </row>
    <row r="30" spans="2:18">
      <c r="C30" s="64" t="s">
        <v>30</v>
      </c>
    </row>
    <row r="31" spans="2:18">
      <c r="B31" t="s">
        <v>110</v>
      </c>
      <c r="C31" t="s">
        <v>111</v>
      </c>
    </row>
  </sheetData>
  <hyperlinks>
    <hyperlink ref="C30" r:id="rId1" xr:uid="{CE093302-D316-42F5-9630-1AC7EED60A08}"/>
  </hyperlinks>
  <pageMargins left="0.7" right="0.7" top="0.75" bottom="0.75" header="0.3" footer="0.3"/>
  <pageSetup paperSize="9" orientation="portrait"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D660-46EF-4D6E-83C2-310BB5543027}">
  <dimension ref="A1:G40"/>
  <sheetViews>
    <sheetView zoomScale="115" zoomScaleNormal="115" workbookViewId="0">
      <selection activeCell="A30" sqref="A30"/>
    </sheetView>
  </sheetViews>
  <sheetFormatPr defaultRowHeight="15"/>
  <cols>
    <col min="2" max="2" width="23.140625" customWidth="1"/>
  </cols>
  <sheetData>
    <row r="1" spans="1:7" ht="14.45" customHeight="1">
      <c r="A1" s="63" t="s">
        <v>752</v>
      </c>
      <c r="B1" s="63" t="s">
        <v>753</v>
      </c>
    </row>
    <row r="2" spans="1:7" ht="14.45" customHeight="1"/>
    <row r="3" spans="1:7">
      <c r="C3" t="s">
        <v>21</v>
      </c>
      <c r="D3" t="s">
        <v>22</v>
      </c>
      <c r="E3" t="s">
        <v>23</v>
      </c>
      <c r="F3" t="s">
        <v>24</v>
      </c>
      <c r="G3" t="s">
        <v>25</v>
      </c>
    </row>
    <row r="4" spans="1:7">
      <c r="B4" s="99" t="s">
        <v>754</v>
      </c>
      <c r="C4" s="30">
        <v>8.7074710627849883E-2</v>
      </c>
      <c r="D4" s="30">
        <v>0.11684885035808519</v>
      </c>
      <c r="E4" s="30">
        <v>0.16284987277353691</v>
      </c>
      <c r="F4" s="30">
        <v>0.2208</v>
      </c>
      <c r="G4" s="30">
        <v>0.10143522110162917</v>
      </c>
    </row>
    <row r="5" spans="1:7">
      <c r="B5" s="99" t="s">
        <v>755</v>
      </c>
      <c r="C5" s="30">
        <v>0.13740715732613099</v>
      </c>
      <c r="D5" s="30">
        <v>0.14010803511141121</v>
      </c>
      <c r="E5" s="30">
        <v>0.1100607697501688</v>
      </c>
      <c r="F5" s="30">
        <v>0.61242403781228905</v>
      </c>
      <c r="G5" s="30"/>
    </row>
    <row r="6" spans="1:7">
      <c r="A6" s="99"/>
      <c r="B6" s="30"/>
      <c r="C6" s="30"/>
      <c r="D6" s="30"/>
      <c r="E6" s="30"/>
      <c r="F6" s="30"/>
    </row>
    <row r="7" spans="1:7">
      <c r="A7" s="99"/>
      <c r="B7" s="30"/>
      <c r="C7" s="30"/>
      <c r="D7" s="30"/>
      <c r="E7" s="30"/>
      <c r="F7" s="30"/>
    </row>
    <row r="8" spans="1:7">
      <c r="A8" s="99"/>
      <c r="B8" s="30"/>
      <c r="C8" s="30"/>
      <c r="D8" s="30"/>
      <c r="E8" s="30"/>
      <c r="F8" s="30"/>
    </row>
    <row r="9" spans="1:7">
      <c r="A9" s="99"/>
      <c r="B9" s="30"/>
      <c r="C9" s="30"/>
      <c r="D9" s="30"/>
      <c r="E9" s="30"/>
      <c r="F9" s="30"/>
    </row>
    <row r="15" spans="1:7">
      <c r="A15" s="155"/>
      <c r="E15" s="8"/>
    </row>
    <row r="20" spans="1:2" ht="14.45" customHeight="1"/>
    <row r="21" spans="1:2" ht="14.45" customHeight="1"/>
    <row r="22" spans="1:2" ht="14.45" customHeight="1"/>
    <row r="24" spans="1:2" ht="14.45" customHeight="1">
      <c r="A24" t="s">
        <v>680</v>
      </c>
    </row>
    <row r="25" spans="1:2">
      <c r="A25" t="s">
        <v>756</v>
      </c>
    </row>
    <row r="26" spans="1:2" ht="14.45" customHeight="1"/>
    <row r="27" spans="1:2" ht="14.45" customHeight="1">
      <c r="A27" s="1" t="s">
        <v>26</v>
      </c>
      <c r="B27" t="s">
        <v>757</v>
      </c>
    </row>
    <row r="28" spans="1:2">
      <c r="B28" t="s">
        <v>758</v>
      </c>
    </row>
    <row r="29" spans="1:2" ht="14.45" customHeight="1">
      <c r="B29" t="s">
        <v>759</v>
      </c>
    </row>
    <row r="31" spans="1:2" ht="14.45" customHeight="1"/>
    <row r="32" spans="1:2" ht="14.45" customHeight="1"/>
    <row r="34" ht="14.45" customHeight="1"/>
    <row r="35" ht="14.45" customHeight="1"/>
    <row r="37" ht="14.45" customHeight="1"/>
    <row r="38" ht="14.45" customHeight="1"/>
    <row r="39" ht="14.45" customHeight="1"/>
    <row r="40" ht="14.45" customHeight="1"/>
  </sheetData>
  <pageMargins left="0.75" right="0.75" top="1" bottom="1" header="0.5" footer="0.5"/>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0C641-3A48-4626-B1CC-D0255835E3EB}">
  <dimension ref="A1:H28"/>
  <sheetViews>
    <sheetView zoomScaleNormal="100" workbookViewId="0">
      <selection activeCell="A24" sqref="A24"/>
    </sheetView>
  </sheetViews>
  <sheetFormatPr defaultRowHeight="15"/>
  <cols>
    <col min="1" max="1" width="9.5703125" bestFit="1" customWidth="1"/>
    <col min="2" max="2" width="42.28515625" bestFit="1" customWidth="1"/>
  </cols>
  <sheetData>
    <row r="1" spans="1:5" ht="15.75">
      <c r="A1" s="63" t="s">
        <v>760</v>
      </c>
      <c r="B1" s="63" t="s">
        <v>761</v>
      </c>
    </row>
    <row r="3" spans="1:5">
      <c r="C3" t="s">
        <v>754</v>
      </c>
      <c r="D3" t="s">
        <v>755</v>
      </c>
    </row>
    <row r="4" spans="1:5">
      <c r="B4" t="s">
        <v>743</v>
      </c>
      <c r="C4" s="30">
        <v>6.4384678076609622E-2</v>
      </c>
      <c r="D4" s="30">
        <v>2.8458976687859523E-2</v>
      </c>
    </row>
    <row r="5" spans="1:5">
      <c r="B5" s="106" t="s">
        <v>124</v>
      </c>
      <c r="C5" s="132">
        <v>5.7142857142857141E-2</v>
      </c>
      <c r="D5" s="132">
        <v>1.2110202845897668E-3</v>
      </c>
      <c r="E5" s="106"/>
    </row>
    <row r="6" spans="1:5">
      <c r="B6" t="s">
        <v>90</v>
      </c>
      <c r="C6" s="30">
        <v>0.17229729729729729</v>
      </c>
      <c r="D6" s="30">
        <v>0.26824099303663335</v>
      </c>
    </row>
    <row r="7" spans="1:5">
      <c r="B7" s="106" t="s">
        <v>762</v>
      </c>
      <c r="C7" s="132">
        <v>9.2307692307692313E-2</v>
      </c>
      <c r="D7" s="132">
        <v>9.3854072055706925E-3</v>
      </c>
      <c r="E7" s="106"/>
    </row>
    <row r="8" spans="1:5">
      <c r="B8" t="s">
        <v>92</v>
      </c>
      <c r="C8" s="30">
        <v>4.4910179640718563E-2</v>
      </c>
      <c r="D8" s="30">
        <v>9.0826521344232521E-3</v>
      </c>
    </row>
    <row r="9" spans="1:5">
      <c r="B9" t="s">
        <v>93</v>
      </c>
      <c r="C9" s="30">
        <v>0.13301435406698564</v>
      </c>
      <c r="D9" s="30">
        <v>9.7184377838328798E-2</v>
      </c>
    </row>
    <row r="10" spans="1:5">
      <c r="B10" t="s">
        <v>94</v>
      </c>
      <c r="C10" s="30">
        <v>6.7518248175182483E-2</v>
      </c>
      <c r="D10" s="30">
        <v>1.5137753557372085E-3</v>
      </c>
    </row>
    <row r="11" spans="1:5">
      <c r="B11" t="s">
        <v>155</v>
      </c>
      <c r="C11" s="30">
        <v>1.2735849056603774E-2</v>
      </c>
      <c r="D11" s="30">
        <v>0</v>
      </c>
    </row>
    <row r="12" spans="1:5">
      <c r="B12" t="s">
        <v>745</v>
      </c>
      <c r="C12" s="30">
        <v>1.4760147601476014E-2</v>
      </c>
      <c r="D12" s="30">
        <v>8.4771419921283678E-3</v>
      </c>
    </row>
    <row r="13" spans="1:5">
      <c r="B13" t="s">
        <v>156</v>
      </c>
      <c r="C13" s="30">
        <v>0.22857142857142856</v>
      </c>
      <c r="D13" s="30">
        <v>3.9055404178019983E-2</v>
      </c>
    </row>
    <row r="14" spans="1:5">
      <c r="B14" t="s">
        <v>128</v>
      </c>
      <c r="C14" s="30">
        <v>0.11848341232227488</v>
      </c>
      <c r="D14" s="30">
        <v>2.8761731759006964E-2</v>
      </c>
    </row>
    <row r="15" spans="1:5">
      <c r="B15" t="s">
        <v>746</v>
      </c>
      <c r="C15" s="30">
        <v>4.6920821114369501E-2</v>
      </c>
      <c r="D15" s="30">
        <v>2.7247956403269754E-3</v>
      </c>
    </row>
    <row r="16" spans="1:5">
      <c r="B16" t="s">
        <v>747</v>
      </c>
      <c r="C16" s="30">
        <v>0.18581907090464547</v>
      </c>
      <c r="D16" s="30">
        <v>0.48652739933393885</v>
      </c>
    </row>
    <row r="17" spans="1:8">
      <c r="B17" t="s">
        <v>157</v>
      </c>
      <c r="C17" s="30">
        <v>5.7996485061511421E-2</v>
      </c>
      <c r="D17" s="30">
        <v>6.6606115652437176E-3</v>
      </c>
    </row>
    <row r="18" spans="1:8">
      <c r="B18" t="s">
        <v>131</v>
      </c>
      <c r="C18" s="30">
        <v>7.4270557029177717E-2</v>
      </c>
      <c r="D18" s="30">
        <v>5.1468362095065095E-3</v>
      </c>
    </row>
    <row r="19" spans="1:8">
      <c r="B19" t="s">
        <v>132</v>
      </c>
      <c r="C19" s="30">
        <v>3.4519956850053934E-2</v>
      </c>
      <c r="D19" s="30">
        <v>1.8165304268846503E-3</v>
      </c>
    </row>
    <row r="20" spans="1:8">
      <c r="B20" t="s">
        <v>133</v>
      </c>
      <c r="C20" s="30">
        <v>1.6666666666666666E-2</v>
      </c>
      <c r="D20" s="30">
        <v>2.7247956403269754E-3</v>
      </c>
    </row>
    <row r="21" spans="1:8">
      <c r="B21" t="s">
        <v>105</v>
      </c>
      <c r="C21" s="30">
        <v>2.3965141612200435E-2</v>
      </c>
      <c r="D21" s="30">
        <v>3.0275507114744171E-3</v>
      </c>
    </row>
    <row r="22" spans="1:8">
      <c r="B22" t="s">
        <v>9</v>
      </c>
      <c r="C22" s="30">
        <v>9.9233822579156278E-2</v>
      </c>
      <c r="D22" s="30"/>
    </row>
    <row r="23" spans="1:8">
      <c r="B23" t="s">
        <v>763</v>
      </c>
      <c r="C23" s="30"/>
    </row>
    <row r="25" spans="1:8">
      <c r="A25" s="1" t="s">
        <v>26</v>
      </c>
      <c r="B25" t="s">
        <v>757</v>
      </c>
    </row>
    <row r="26" spans="1:8">
      <c r="B26" t="s">
        <v>758</v>
      </c>
    </row>
    <row r="27" spans="1:8">
      <c r="H27" t="s">
        <v>680</v>
      </c>
    </row>
    <row r="28" spans="1:8">
      <c r="B28" t="s">
        <v>764</v>
      </c>
      <c r="H28" t="s">
        <v>765</v>
      </c>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3A21-84B8-4152-BE16-3D277D3B2A9E}">
  <dimension ref="A1:E31"/>
  <sheetViews>
    <sheetView zoomScaleNormal="100" workbookViewId="0">
      <selection activeCell="B29" sqref="B29"/>
    </sheetView>
  </sheetViews>
  <sheetFormatPr defaultRowHeight="15"/>
  <cols>
    <col min="2" max="2" width="41.28515625" bestFit="1" customWidth="1"/>
    <col min="4" max="4" width="3.42578125" customWidth="1"/>
  </cols>
  <sheetData>
    <row r="1" spans="1:3">
      <c r="A1" s="1" t="s">
        <v>766</v>
      </c>
      <c r="B1" s="1" t="s">
        <v>767</v>
      </c>
    </row>
    <row r="3" spans="1:3">
      <c r="B3" t="s">
        <v>768</v>
      </c>
      <c r="C3">
        <v>181</v>
      </c>
    </row>
    <row r="4" spans="1:3">
      <c r="B4" t="s">
        <v>769</v>
      </c>
      <c r="C4">
        <v>11</v>
      </c>
    </row>
    <row r="5" spans="1:3">
      <c r="B5" t="s">
        <v>770</v>
      </c>
      <c r="C5">
        <v>6</v>
      </c>
    </row>
    <row r="6" spans="1:3">
      <c r="B6" t="s">
        <v>771</v>
      </c>
      <c r="C6">
        <v>7</v>
      </c>
    </row>
    <row r="7" spans="1:3">
      <c r="B7" t="s">
        <v>772</v>
      </c>
      <c r="C7">
        <v>60</v>
      </c>
    </row>
    <row r="8" spans="1:3">
      <c r="B8" t="s">
        <v>773</v>
      </c>
      <c r="C8">
        <v>7</v>
      </c>
    </row>
    <row r="9" spans="1:3">
      <c r="B9" t="s">
        <v>774</v>
      </c>
      <c r="C9">
        <v>148</v>
      </c>
    </row>
    <row r="10" spans="1:3">
      <c r="B10" t="s">
        <v>775</v>
      </c>
      <c r="C10">
        <v>75</v>
      </c>
    </row>
    <row r="11" spans="1:3">
      <c r="B11" t="s">
        <v>776</v>
      </c>
      <c r="C11">
        <v>383</v>
      </c>
    </row>
    <row r="12" spans="1:3">
      <c r="B12" t="s">
        <v>777</v>
      </c>
      <c r="C12">
        <v>8</v>
      </c>
    </row>
    <row r="14" spans="1:3">
      <c r="B14" t="s">
        <v>778</v>
      </c>
      <c r="C14">
        <v>1153</v>
      </c>
    </row>
    <row r="15" spans="1:3">
      <c r="B15" t="s">
        <v>779</v>
      </c>
      <c r="C15">
        <v>454</v>
      </c>
    </row>
    <row r="21" spans="1:5">
      <c r="A21" s="1" t="s">
        <v>26</v>
      </c>
      <c r="B21" t="s">
        <v>757</v>
      </c>
    </row>
    <row r="22" spans="1:5">
      <c r="B22" t="s">
        <v>758</v>
      </c>
    </row>
    <row r="23" spans="1:5">
      <c r="B23" t="s">
        <v>780</v>
      </c>
    </row>
    <row r="30" spans="1:5">
      <c r="E30" t="s">
        <v>680</v>
      </c>
    </row>
    <row r="31" spans="1:5">
      <c r="E31" t="s">
        <v>765</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77AC-4B17-44BE-9473-B6E62E18381F}">
  <dimension ref="A1:G41"/>
  <sheetViews>
    <sheetView workbookViewId="0">
      <selection activeCell="A2" sqref="A2"/>
    </sheetView>
  </sheetViews>
  <sheetFormatPr defaultRowHeight="15"/>
  <cols>
    <col min="1" max="1" width="10" bestFit="1" customWidth="1"/>
    <col min="2" max="2" width="45.7109375" customWidth="1"/>
  </cols>
  <sheetData>
    <row r="1" spans="1:5" ht="13.9" customHeight="1">
      <c r="A1" s="63" t="s">
        <v>781</v>
      </c>
      <c r="B1" s="63" t="s">
        <v>782</v>
      </c>
    </row>
    <row r="2" spans="1:5" ht="14.45" customHeight="1"/>
    <row r="3" spans="1:5" ht="14.45" customHeight="1"/>
    <row r="4" spans="1:5">
      <c r="C4" s="99" t="s">
        <v>121</v>
      </c>
      <c r="D4" s="99" t="s">
        <v>122</v>
      </c>
      <c r="E4" s="99" t="s">
        <v>324</v>
      </c>
    </row>
    <row r="5" spans="1:5">
      <c r="B5" s="156" t="s">
        <v>783</v>
      </c>
      <c r="C5" s="62">
        <v>0.21861538461538463</v>
      </c>
      <c r="D5" s="62">
        <v>0.19273207796498182</v>
      </c>
      <c r="E5" s="62">
        <v>0.21383569334414571</v>
      </c>
    </row>
    <row r="6" spans="1:5">
      <c r="B6" s="156" t="s">
        <v>784</v>
      </c>
      <c r="C6" s="62">
        <v>0.19407692307692306</v>
      </c>
      <c r="D6" s="62">
        <v>0.17733729765444334</v>
      </c>
      <c r="E6" s="62">
        <v>0.20117272783981036</v>
      </c>
    </row>
    <row r="7" spans="1:5">
      <c r="B7" s="156" t="s">
        <v>785</v>
      </c>
      <c r="C7" s="62">
        <v>0.15284615384615385</v>
      </c>
      <c r="D7" s="62">
        <v>0.12976544433432441</v>
      </c>
      <c r="E7" s="62">
        <v>0.1595658411827085</v>
      </c>
    </row>
    <row r="8" spans="1:5" ht="30">
      <c r="B8" s="156" t="s">
        <v>786</v>
      </c>
      <c r="C8" s="62">
        <v>0.14846153846153845</v>
      </c>
      <c r="D8" s="62">
        <v>0.1316815328708292</v>
      </c>
      <c r="E8" s="62">
        <v>0.15806874181273783</v>
      </c>
    </row>
    <row r="9" spans="1:5" ht="30">
      <c r="B9" s="156" t="s">
        <v>787</v>
      </c>
      <c r="C9" s="62">
        <v>0.13161538461538461</v>
      </c>
      <c r="D9" s="62">
        <v>0.12183680211430459</v>
      </c>
      <c r="E9" s="62">
        <v>0.12351069802258124</v>
      </c>
    </row>
    <row r="10" spans="1:5">
      <c r="B10" s="156" t="s">
        <v>788</v>
      </c>
      <c r="C10" s="62">
        <v>9.6846153846153846E-2</v>
      </c>
      <c r="D10" s="62">
        <v>7.7964981830194915E-2</v>
      </c>
      <c r="E10" s="62">
        <v>9.7311459048094323E-2</v>
      </c>
    </row>
    <row r="11" spans="1:5">
      <c r="B11" s="156" t="s">
        <v>789</v>
      </c>
      <c r="C11" s="62">
        <v>7.3461538461538467E-2</v>
      </c>
      <c r="D11" s="62">
        <v>6.9705979517674266E-2</v>
      </c>
      <c r="E11" s="62">
        <v>8.2714740190880168E-2</v>
      </c>
    </row>
    <row r="12" spans="1:5" ht="30">
      <c r="B12" s="156" t="s">
        <v>790</v>
      </c>
      <c r="C12" s="62">
        <v>5.5769230769230772E-2</v>
      </c>
      <c r="D12" s="62">
        <v>5.5632639577139084E-2</v>
      </c>
      <c r="E12" s="62">
        <v>8.140477824215582E-2</v>
      </c>
    </row>
    <row r="13" spans="1:5">
      <c r="A13" s="155"/>
      <c r="B13" s="156" t="s">
        <v>791</v>
      </c>
      <c r="C13" s="62">
        <v>8.2615384615384618E-2</v>
      </c>
      <c r="D13" s="62">
        <v>7.1622068054179061E-2</v>
      </c>
      <c r="E13" s="62">
        <v>8.140477824215582E-2</v>
      </c>
    </row>
    <row r="14" spans="1:5">
      <c r="A14" s="155"/>
      <c r="B14" s="156" t="s">
        <v>792</v>
      </c>
      <c r="C14" s="62"/>
      <c r="D14" s="62">
        <v>2.2926990419557317E-2</v>
      </c>
      <c r="E14" s="62">
        <v>7.6289688728089333E-2</v>
      </c>
    </row>
    <row r="15" spans="1:5">
      <c r="A15" s="155"/>
      <c r="B15" s="156" t="s">
        <v>793</v>
      </c>
      <c r="C15" s="62">
        <v>6.9076923076923077E-2</v>
      </c>
      <c r="D15" s="62">
        <v>7.7304261645193259E-2</v>
      </c>
      <c r="E15" s="62">
        <v>7.3607385690225194E-2</v>
      </c>
    </row>
    <row r="16" spans="1:5" ht="14.45" customHeight="1"/>
    <row r="17" spans="1:7" ht="14.45" customHeight="1"/>
    <row r="18" spans="1:7" ht="14.45" customHeight="1">
      <c r="A18" s="1" t="s">
        <v>26</v>
      </c>
      <c r="B18" t="s">
        <v>757</v>
      </c>
    </row>
    <row r="19" spans="1:7">
      <c r="B19" t="s">
        <v>758</v>
      </c>
    </row>
    <row r="20" spans="1:7" ht="14.45" customHeight="1">
      <c r="B20" t="s">
        <v>794</v>
      </c>
    </row>
    <row r="22" spans="1:7" ht="14.45" customHeight="1"/>
    <row r="23" spans="1:7" ht="14.45" customHeight="1"/>
    <row r="24" spans="1:7" ht="14.45" customHeight="1"/>
    <row r="25" spans="1:7" ht="14.45" customHeight="1"/>
    <row r="26" spans="1:7" ht="14.45" customHeight="1">
      <c r="G26" t="s">
        <v>680</v>
      </c>
    </row>
    <row r="27" spans="1:7" ht="14.45" customHeight="1">
      <c r="G27" t="s">
        <v>795</v>
      </c>
    </row>
    <row r="28" spans="1:7" ht="14.45" customHeight="1"/>
    <row r="30" spans="1:7" ht="14.45" customHeight="1"/>
    <row r="32" spans="1:7" ht="14.45" customHeight="1"/>
    <row r="33" ht="14.45" customHeight="1"/>
    <row r="35" ht="14.45" customHeight="1"/>
    <row r="36" ht="14.45" customHeight="1"/>
    <row r="38" ht="14.45" customHeight="1"/>
    <row r="39" ht="14.45" customHeight="1"/>
    <row r="40" ht="14.45" customHeight="1"/>
    <row r="41" ht="14.45" customHeight="1"/>
  </sheetData>
  <pageMargins left="0.75" right="0.75" top="1" bottom="1" header="0.5" footer="0.5"/>
  <pageSetup orientation="portrait" horizontalDpi="0" verticalDpi="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D9A1-FF01-44EC-9910-0CDD215C2857}">
  <dimension ref="A1:G26"/>
  <sheetViews>
    <sheetView zoomScaleNormal="100" workbookViewId="0">
      <selection activeCell="A17" sqref="A17:B18"/>
    </sheetView>
  </sheetViews>
  <sheetFormatPr defaultRowHeight="15"/>
  <cols>
    <col min="1" max="1" width="10" bestFit="1" customWidth="1"/>
    <col min="2" max="2" width="25.28515625" customWidth="1"/>
  </cols>
  <sheetData>
    <row r="1" spans="1:5" ht="15.75">
      <c r="A1" s="63" t="s">
        <v>796</v>
      </c>
      <c r="B1" s="63" t="s">
        <v>797</v>
      </c>
    </row>
    <row r="3" spans="1:5">
      <c r="C3" s="99"/>
      <c r="D3" s="99"/>
      <c r="E3" s="99"/>
    </row>
    <row r="4" spans="1:5">
      <c r="C4" s="99">
        <v>2007</v>
      </c>
      <c r="D4" s="99">
        <v>2015</v>
      </c>
      <c r="E4" s="99">
        <v>2021</v>
      </c>
    </row>
    <row r="5" spans="1:5">
      <c r="B5" t="s">
        <v>798</v>
      </c>
      <c r="C5" s="30">
        <v>0.90832845718743904</v>
      </c>
      <c r="D5" s="30">
        <v>0.86737266767523957</v>
      </c>
      <c r="E5" s="30">
        <v>0.88482222886166717</v>
      </c>
    </row>
    <row r="6" spans="1:5">
      <c r="B6" s="99" t="s">
        <v>799</v>
      </c>
      <c r="C6" s="30">
        <v>0.7941747572815534</v>
      </c>
      <c r="D6" s="30">
        <v>0.75673854447439348</v>
      </c>
      <c r="E6" s="30">
        <v>0.79674675421578867</v>
      </c>
    </row>
    <row r="7" spans="1:5" ht="45">
      <c r="B7" s="65" t="s">
        <v>800</v>
      </c>
      <c r="C7" s="30">
        <v>0.76533018867924529</v>
      </c>
      <c r="D7" s="30">
        <v>0.74597464885234666</v>
      </c>
      <c r="E7" s="30">
        <v>0.74927602499618962</v>
      </c>
    </row>
    <row r="8" spans="1:5">
      <c r="B8" t="s">
        <v>801</v>
      </c>
      <c r="C8" s="30">
        <v>0.69385365853658532</v>
      </c>
      <c r="D8" s="30">
        <v>0.65601217656012178</v>
      </c>
      <c r="E8" s="30">
        <v>0.66681621055779872</v>
      </c>
    </row>
    <row r="9" spans="1:5">
      <c r="B9" t="s">
        <v>802</v>
      </c>
      <c r="C9" s="30">
        <v>0.72793826671943018</v>
      </c>
      <c r="D9" s="30">
        <v>0.68668272539573294</v>
      </c>
      <c r="E9" s="30">
        <v>0.6385504035448647</v>
      </c>
    </row>
    <row r="10" spans="1:5" ht="30">
      <c r="B10" s="65" t="s">
        <v>803</v>
      </c>
      <c r="C10" s="30">
        <v>0.62514922403501794</v>
      </c>
      <c r="D10" s="30">
        <v>0.56273963053328691</v>
      </c>
      <c r="E10" s="30">
        <v>0.54152463588472266</v>
      </c>
    </row>
    <row r="11" spans="1:5" ht="30">
      <c r="B11" s="65" t="s">
        <v>804</v>
      </c>
      <c r="C11" s="30">
        <v>0.41481334392374902</v>
      </c>
      <c r="D11" s="30">
        <v>0.43336794738663897</v>
      </c>
      <c r="E11" s="30">
        <v>0.49597647787062826</v>
      </c>
    </row>
    <row r="12" spans="1:5" ht="30">
      <c r="B12" s="65" t="s">
        <v>805</v>
      </c>
      <c r="C12" s="30">
        <v>0.27649306253770362</v>
      </c>
      <c r="D12" s="30">
        <v>0.2281227946365561</v>
      </c>
      <c r="E12" s="30">
        <v>0.34762873689153234</v>
      </c>
    </row>
    <row r="13" spans="1:5" ht="45">
      <c r="B13" s="65" t="s">
        <v>806</v>
      </c>
      <c r="C13" s="30">
        <v>0.26609356257497002</v>
      </c>
      <c r="D13" s="30">
        <v>0.23668639053254437</v>
      </c>
      <c r="E13" s="30">
        <v>0.27104851330203444</v>
      </c>
    </row>
    <row r="14" spans="1:5" ht="34.15" customHeight="1">
      <c r="B14" s="65" t="s">
        <v>807</v>
      </c>
      <c r="C14" s="30">
        <v>0.26148267526188557</v>
      </c>
      <c r="D14" s="30">
        <v>0.20348530188347122</v>
      </c>
      <c r="E14" s="30">
        <v>0.25176581384398056</v>
      </c>
    </row>
    <row r="17" spans="1:7">
      <c r="A17" s="1" t="s">
        <v>26</v>
      </c>
      <c r="B17" t="s">
        <v>757</v>
      </c>
      <c r="C17" s="30"/>
      <c r="D17" s="30"/>
      <c r="E17" s="30"/>
    </row>
    <row r="18" spans="1:7">
      <c r="B18" t="s">
        <v>758</v>
      </c>
      <c r="C18" s="30"/>
      <c r="D18" s="30"/>
      <c r="E18" s="30"/>
    </row>
    <row r="19" spans="1:7">
      <c r="B19" t="s">
        <v>808</v>
      </c>
      <c r="C19" s="30"/>
      <c r="D19" s="30"/>
      <c r="E19" s="30"/>
      <c r="G19" t="s">
        <v>680</v>
      </c>
    </row>
    <row r="20" spans="1:7">
      <c r="B20" s="99"/>
      <c r="C20" s="30"/>
      <c r="D20" s="30"/>
      <c r="E20" s="30"/>
      <c r="G20" t="s">
        <v>809</v>
      </c>
    </row>
    <row r="21" spans="1:7">
      <c r="B21" s="99"/>
      <c r="C21" s="30"/>
      <c r="D21" s="30"/>
      <c r="E21" s="30"/>
    </row>
    <row r="22" spans="1:7">
      <c r="B22" s="99"/>
      <c r="C22" s="30"/>
      <c r="D22" s="30"/>
      <c r="E22" s="30"/>
    </row>
    <row r="23" spans="1:7">
      <c r="B23" s="99"/>
      <c r="C23" s="30"/>
      <c r="D23" s="30"/>
      <c r="E23" s="30"/>
    </row>
    <row r="24" spans="1:7">
      <c r="B24" s="99"/>
      <c r="C24" s="30"/>
      <c r="D24" s="30"/>
      <c r="E24" s="30"/>
    </row>
    <row r="25" spans="1:7">
      <c r="B25" s="99"/>
      <c r="C25" s="30"/>
      <c r="D25" s="30"/>
      <c r="E25" s="30"/>
    </row>
    <row r="26" spans="1:7">
      <c r="B26" s="99"/>
      <c r="C26" s="30"/>
      <c r="D26" s="30"/>
      <c r="E26" s="30"/>
    </row>
  </sheetData>
  <pageMargins left="0.75" right="0.75" top="1" bottom="1" header="0.5" footer="0.5"/>
  <pageSetup orientation="portrait" horizontalDpi="0" verticalDpi="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159AB-8F48-4A3F-8F1F-9504FFB4D1C9}">
  <dimension ref="A1:G43"/>
  <sheetViews>
    <sheetView workbookViewId="0">
      <selection activeCell="A19" sqref="A19:B21"/>
    </sheetView>
  </sheetViews>
  <sheetFormatPr defaultRowHeight="15"/>
  <cols>
    <col min="1" max="1" width="9.5703125" bestFit="1" customWidth="1"/>
    <col min="2" max="2" width="41.5703125" customWidth="1"/>
  </cols>
  <sheetData>
    <row r="1" spans="1:5" ht="13.9" customHeight="1">
      <c r="A1" s="63" t="s">
        <v>810</v>
      </c>
      <c r="B1" s="63" t="s">
        <v>811</v>
      </c>
    </row>
    <row r="2" spans="1:5" ht="14.45" customHeight="1"/>
    <row r="3" spans="1:5" ht="14.45" customHeight="1"/>
    <row r="4" spans="1:5" ht="14.45" customHeight="1">
      <c r="C4" s="99" t="s">
        <v>121</v>
      </c>
      <c r="D4" s="99" t="s">
        <v>122</v>
      </c>
      <c r="E4" s="99" t="s">
        <v>324</v>
      </c>
    </row>
    <row r="5" spans="1:5">
      <c r="B5" s="65" t="s">
        <v>812</v>
      </c>
      <c r="C5" s="30">
        <v>0.5253481894150418</v>
      </c>
      <c r="D5" s="30">
        <v>0.52270890577016327</v>
      </c>
      <c r="E5" s="30">
        <v>0.57753550423181754</v>
      </c>
    </row>
    <row r="6" spans="1:5">
      <c r="B6" s="65" t="s">
        <v>813</v>
      </c>
      <c r="C6" s="30">
        <v>0.74489417007055325</v>
      </c>
      <c r="D6" s="30">
        <v>0.7191011235955056</v>
      </c>
      <c r="E6" s="30">
        <v>0.74068300977752588</v>
      </c>
    </row>
    <row r="7" spans="1:5">
      <c r="B7" s="65" t="s">
        <v>505</v>
      </c>
      <c r="C7" s="30">
        <v>0.61191806331471132</v>
      </c>
      <c r="D7" s="30">
        <v>0.58501628664495109</v>
      </c>
      <c r="E7" s="30">
        <v>0.59015216767154755</v>
      </c>
    </row>
    <row r="8" spans="1:5">
      <c r="B8" s="65" t="s">
        <v>507</v>
      </c>
      <c r="C8" s="30">
        <v>0.51479069767441865</v>
      </c>
      <c r="D8" s="30">
        <v>0.49065573770491805</v>
      </c>
      <c r="E8" s="30">
        <v>0.50161148549663048</v>
      </c>
    </row>
    <row r="9" spans="1:5">
      <c r="B9" s="65" t="s">
        <v>814</v>
      </c>
      <c r="C9" s="30">
        <v>0.65155131264916466</v>
      </c>
      <c r="D9" s="30">
        <v>0.44165411016239747</v>
      </c>
      <c r="E9" s="30">
        <v>0.48503260225251926</v>
      </c>
    </row>
    <row r="10" spans="1:5" ht="30">
      <c r="B10" s="65" t="s">
        <v>815</v>
      </c>
      <c r="C10" s="30">
        <v>0.47608453837597331</v>
      </c>
      <c r="D10" s="30">
        <v>0.50220985431330822</v>
      </c>
      <c r="E10" s="30">
        <v>0.5210388856645386</v>
      </c>
    </row>
    <row r="11" spans="1:5" ht="30">
      <c r="B11" s="65" t="s">
        <v>816</v>
      </c>
      <c r="C11" s="30">
        <v>0.44724379617351773</v>
      </c>
      <c r="D11" s="30">
        <v>0.47035175879396984</v>
      </c>
      <c r="E11" s="30">
        <v>0.4337186608617325</v>
      </c>
    </row>
    <row r="12" spans="1:5">
      <c r="B12" s="65" t="s">
        <v>817</v>
      </c>
      <c r="C12" s="30">
        <v>0.50468164794007486</v>
      </c>
      <c r="D12" s="30">
        <v>0.4561491096688301</v>
      </c>
      <c r="E12" s="30">
        <v>0.31356932153392331</v>
      </c>
    </row>
    <row r="13" spans="1:5" ht="30">
      <c r="B13" s="65" t="s">
        <v>818</v>
      </c>
      <c r="C13" s="30">
        <v>0.33257618777209919</v>
      </c>
      <c r="D13" s="30">
        <v>0.31200671704450039</v>
      </c>
      <c r="E13" s="30">
        <v>0.33989637305699483</v>
      </c>
    </row>
    <row r="14" spans="1:5">
      <c r="B14" s="65" t="s">
        <v>819</v>
      </c>
      <c r="C14" s="30">
        <v>9.1030026605853284E-2</v>
      </c>
      <c r="D14" s="30">
        <v>0.10226320201173512</v>
      </c>
      <c r="E14" s="30">
        <v>8.9147286821705432E-2</v>
      </c>
    </row>
    <row r="15" spans="1:5" ht="30">
      <c r="B15" s="65" t="s">
        <v>820</v>
      </c>
      <c r="C15" s="30">
        <v>6.4940011426394967E-2</v>
      </c>
      <c r="D15" s="30">
        <v>7.1536778320148126E-2</v>
      </c>
      <c r="E15" s="30">
        <v>8.2294638834659858E-2</v>
      </c>
    </row>
    <row r="16" spans="1:5">
      <c r="B16" s="65" t="s">
        <v>821</v>
      </c>
      <c r="C16" s="30">
        <v>0.12796658439339281</v>
      </c>
      <c r="D16" s="30">
        <v>0.10489747500423657</v>
      </c>
      <c r="E16" s="30">
        <v>0.16213017751479289</v>
      </c>
    </row>
    <row r="17" spans="1:7">
      <c r="B17" s="65" t="s">
        <v>822</v>
      </c>
      <c r="C17" s="30" t="s">
        <v>823</v>
      </c>
      <c r="D17" s="30">
        <v>0.24551607445008461</v>
      </c>
      <c r="E17" s="30">
        <v>0.23131567263578512</v>
      </c>
    </row>
    <row r="18" spans="1:7" ht="14.45" customHeight="1"/>
    <row r="19" spans="1:7" ht="14.45" customHeight="1">
      <c r="A19" s="1" t="s">
        <v>26</v>
      </c>
      <c r="B19" t="s">
        <v>757</v>
      </c>
      <c r="G19" t="s">
        <v>680</v>
      </c>
    </row>
    <row r="20" spans="1:7" ht="14.45" customHeight="1">
      <c r="B20" t="s">
        <v>758</v>
      </c>
      <c r="G20" t="s">
        <v>824</v>
      </c>
    </row>
    <row r="21" spans="1:7">
      <c r="B21" t="s">
        <v>45</v>
      </c>
    </row>
    <row r="22" spans="1:7" ht="14.45" customHeight="1">
      <c r="B22" t="s">
        <v>825</v>
      </c>
    </row>
    <row r="24" spans="1:7" ht="14.45" customHeight="1"/>
    <row r="25" spans="1:7" ht="14.45" customHeight="1"/>
    <row r="26" spans="1:7" ht="14.45" customHeight="1"/>
    <row r="27" spans="1:7" ht="14.45" customHeight="1"/>
    <row r="28" spans="1:7" ht="14.45" customHeight="1"/>
    <row r="29" spans="1:7" ht="14.45" customHeight="1"/>
    <row r="30" spans="1:7" ht="14.45" customHeight="1"/>
    <row r="32" spans="1:7" ht="14.45" customHeight="1"/>
    <row r="34" ht="14.45" customHeight="1"/>
    <row r="35" ht="14.45" customHeight="1"/>
    <row r="37" ht="14.45" customHeight="1"/>
    <row r="38" ht="14.45" customHeight="1"/>
    <row r="40" ht="14.45" customHeight="1"/>
    <row r="41" ht="14.45" customHeight="1"/>
    <row r="42" ht="14.45" customHeight="1"/>
    <row r="43" ht="14.45" customHeight="1"/>
  </sheetData>
  <pageMargins left="0.75" right="0.75" top="1" bottom="1" header="0.5" footer="0.5"/>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3EF10-53B2-4B54-8AF0-9F8AF7DB1B83}">
  <dimension ref="A1:H43"/>
  <sheetViews>
    <sheetView workbookViewId="0">
      <selection activeCell="B18" sqref="B18:C18"/>
    </sheetView>
  </sheetViews>
  <sheetFormatPr defaultRowHeight="15"/>
  <sheetData>
    <row r="1" spans="1:8" ht="13.9" customHeight="1">
      <c r="A1" s="63" t="s">
        <v>826</v>
      </c>
    </row>
    <row r="2" spans="1:8" ht="14.45" customHeight="1"/>
    <row r="3" spans="1:8">
      <c r="G3" s="99"/>
      <c r="H3" s="99"/>
    </row>
    <row r="4" spans="1:8">
      <c r="B4" s="99" t="s">
        <v>21</v>
      </c>
      <c r="C4" s="99" t="s">
        <v>22</v>
      </c>
      <c r="D4" s="99" t="s">
        <v>23</v>
      </c>
      <c r="E4" s="99" t="s">
        <v>24</v>
      </c>
      <c r="F4" s="99" t="s">
        <v>25</v>
      </c>
      <c r="G4" s="157"/>
      <c r="H4" s="157"/>
    </row>
    <row r="5" spans="1:8">
      <c r="A5" s="99" t="s">
        <v>121</v>
      </c>
      <c r="B5" s="157">
        <v>0.21652803863697342</v>
      </c>
      <c r="C5" s="157">
        <v>0.23402340234023403</v>
      </c>
      <c r="D5" s="157">
        <v>0.29714285714285715</v>
      </c>
      <c r="E5" s="157">
        <v>0.33130699088145898</v>
      </c>
      <c r="F5" s="157">
        <v>0.23201015044408194</v>
      </c>
      <c r="G5" s="157"/>
      <c r="H5" s="157"/>
    </row>
    <row r="6" spans="1:8">
      <c r="A6" s="99" t="s">
        <v>122</v>
      </c>
      <c r="B6" s="157">
        <v>0.20550417324610873</v>
      </c>
      <c r="C6" s="157">
        <v>0.24439102564102563</v>
      </c>
      <c r="D6" s="157">
        <v>0.29973474801061006</v>
      </c>
      <c r="E6" s="157">
        <v>0.35258358662613981</v>
      </c>
      <c r="F6" s="157">
        <v>0.22624080162830751</v>
      </c>
      <c r="G6" s="157"/>
      <c r="H6" s="157"/>
    </row>
    <row r="7" spans="1:8">
      <c r="A7" s="99" t="s">
        <v>324</v>
      </c>
      <c r="B7" s="157">
        <v>0.20725604670558798</v>
      </c>
      <c r="C7" s="157">
        <v>0.20694864048338368</v>
      </c>
      <c r="D7" s="157">
        <v>0.29274004683840749</v>
      </c>
      <c r="E7" s="157">
        <v>0.33608815426997246</v>
      </c>
      <c r="F7" s="157">
        <v>0.21924746743849494</v>
      </c>
      <c r="G7" s="157"/>
      <c r="H7" s="157"/>
    </row>
    <row r="8" spans="1:8">
      <c r="G8" s="157"/>
      <c r="H8" s="157"/>
    </row>
    <row r="9" spans="1:8">
      <c r="G9" s="157"/>
      <c r="H9" s="157"/>
    </row>
    <row r="10" spans="1:8">
      <c r="G10" s="157"/>
      <c r="H10" s="157"/>
    </row>
    <row r="11" spans="1:8">
      <c r="A11" s="1" t="s">
        <v>26</v>
      </c>
      <c r="B11" t="s">
        <v>757</v>
      </c>
      <c r="G11" s="157"/>
      <c r="H11" s="157"/>
    </row>
    <row r="12" spans="1:8" ht="14.45" customHeight="1">
      <c r="B12" t="s">
        <v>758</v>
      </c>
    </row>
    <row r="13" spans="1:8" ht="14.45" customHeight="1">
      <c r="B13" t="s">
        <v>45</v>
      </c>
    </row>
    <row r="14" spans="1:8" ht="14.45" customHeight="1">
      <c r="B14" t="s">
        <v>827</v>
      </c>
    </row>
    <row r="16" spans="1:8" ht="14.45" customHeight="1"/>
    <row r="18" spans="8:8" ht="14.45" customHeight="1"/>
    <row r="19" spans="8:8" ht="14.45" customHeight="1"/>
    <row r="20" spans="8:8" ht="14.45" customHeight="1">
      <c r="H20" t="s">
        <v>680</v>
      </c>
    </row>
    <row r="21" spans="8:8" ht="14.45" customHeight="1">
      <c r="H21" t="s">
        <v>828</v>
      </c>
    </row>
    <row r="22" spans="8:8" ht="14.45" customHeight="1">
      <c r="H22" t="s">
        <v>829</v>
      </c>
    </row>
    <row r="23" spans="8:8" ht="14.45" customHeight="1"/>
    <row r="24" spans="8:8" ht="14.45" customHeight="1"/>
    <row r="26" spans="8:8" ht="14.45" customHeight="1"/>
    <row r="28" spans="8:8" ht="14.45" customHeight="1"/>
    <row r="29" spans="8:8" ht="14.45" customHeight="1"/>
    <row r="31" spans="8:8" ht="14.45" customHeight="1"/>
    <row r="32" spans="8:8" ht="14.45" customHeight="1"/>
    <row r="34" ht="14.45" customHeight="1"/>
    <row r="35" ht="14.45" customHeight="1"/>
    <row r="36" ht="14.45" customHeight="1"/>
    <row r="37" ht="14.45" customHeight="1"/>
    <row r="40" ht="12.75" customHeight="1"/>
    <row r="41" ht="12.75" customHeight="1"/>
    <row r="42" ht="12.75" customHeight="1"/>
    <row r="43" ht="12.75" customHeight="1"/>
  </sheetData>
  <pageMargins left="0.75" right="0.75" top="1" bottom="1" header="0.5" footer="0.5"/>
  <pageSetup orientation="portrait" horizontalDpi="0" verticalDpi="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17D77-25EA-44CF-BBFF-CC25F5387A51}">
  <dimension ref="A1:H35"/>
  <sheetViews>
    <sheetView zoomScaleNormal="100" workbookViewId="0">
      <selection activeCell="J39" sqref="J39"/>
    </sheetView>
  </sheetViews>
  <sheetFormatPr defaultRowHeight="15"/>
  <cols>
    <col min="1" max="1" width="10.28515625" bestFit="1" customWidth="1"/>
    <col min="2" max="2" width="38.42578125" bestFit="1" customWidth="1"/>
  </cols>
  <sheetData>
    <row r="1" spans="1:6" ht="13.9" customHeight="1">
      <c r="A1" s="63" t="s">
        <v>830</v>
      </c>
      <c r="B1" s="63" t="s">
        <v>831</v>
      </c>
    </row>
    <row r="2" spans="1:6" ht="14.45" customHeight="1"/>
    <row r="3" spans="1:6" ht="14.45" customHeight="1">
      <c r="F3" s="8">
        <v>4545</v>
      </c>
    </row>
    <row r="4" spans="1:6">
      <c r="C4" s="99" t="s">
        <v>832</v>
      </c>
      <c r="D4" s="99" t="s">
        <v>833</v>
      </c>
      <c r="E4" s="99" t="s">
        <v>834</v>
      </c>
    </row>
    <row r="5" spans="1:6">
      <c r="B5" t="s">
        <v>505</v>
      </c>
      <c r="C5" s="157">
        <v>0.32739273927392737</v>
      </c>
      <c r="D5" s="157">
        <v>4.6864686468646867E-2</v>
      </c>
      <c r="E5" s="157">
        <v>0.27326732673267329</v>
      </c>
    </row>
    <row r="6" spans="1:6">
      <c r="B6" t="s">
        <v>507</v>
      </c>
      <c r="C6" s="157">
        <v>0.38679867986798677</v>
      </c>
      <c r="D6" s="157">
        <v>0.10693069306930693</v>
      </c>
      <c r="E6" s="157">
        <v>0.16897689768976898</v>
      </c>
    </row>
    <row r="7" spans="1:6">
      <c r="B7" t="s">
        <v>814</v>
      </c>
      <c r="C7" s="157">
        <v>0.3570957095709571</v>
      </c>
      <c r="D7" s="157">
        <v>5.4125412541254123E-2</v>
      </c>
      <c r="E7" s="157">
        <v>0.24290429042904291</v>
      </c>
    </row>
    <row r="8" spans="1:6">
      <c r="B8" t="s">
        <v>819</v>
      </c>
      <c r="C8" s="157">
        <v>8.1188118811881191E-2</v>
      </c>
      <c r="D8" s="157">
        <v>4.6864686468646867E-2</v>
      </c>
      <c r="E8" s="157">
        <v>0.50891089108910892</v>
      </c>
    </row>
    <row r="9" spans="1:6">
      <c r="B9" t="s">
        <v>835</v>
      </c>
      <c r="C9" s="157">
        <v>0.10297029702970296</v>
      </c>
      <c r="D9" s="157">
        <v>2.3762376237623763E-2</v>
      </c>
      <c r="E9" s="157">
        <v>0.49306930693069306</v>
      </c>
    </row>
    <row r="10" spans="1:6" ht="14.45" customHeight="1"/>
    <row r="11" spans="1:6" ht="14.45" customHeight="1"/>
    <row r="12" spans="1:6" ht="14.45" customHeight="1">
      <c r="A12" s="1" t="s">
        <v>26</v>
      </c>
      <c r="B12" t="s">
        <v>757</v>
      </c>
    </row>
    <row r="13" spans="1:6">
      <c r="B13" t="s">
        <v>758</v>
      </c>
    </row>
    <row r="14" spans="1:6" ht="14.45" customHeight="1">
      <c r="B14" t="s">
        <v>45</v>
      </c>
    </row>
    <row r="15" spans="1:6">
      <c r="B15" t="s">
        <v>836</v>
      </c>
    </row>
    <row r="16" spans="1:6" ht="14.45" customHeight="1"/>
    <row r="17" spans="8:8" ht="14.45" customHeight="1"/>
    <row r="18" spans="8:8" ht="14.45" customHeight="1"/>
    <row r="19" spans="8:8" ht="14.45" customHeight="1">
      <c r="H19" t="s">
        <v>680</v>
      </c>
    </row>
    <row r="20" spans="8:8" ht="14.45" customHeight="1">
      <c r="H20" t="s">
        <v>837</v>
      </c>
    </row>
    <row r="21" spans="8:8" ht="14.45" customHeight="1">
      <c r="H21" t="s">
        <v>838</v>
      </c>
    </row>
    <row r="22" spans="8:8" ht="14.45" customHeight="1"/>
    <row r="24" spans="8:8" ht="14.45" customHeight="1"/>
    <row r="26" spans="8:8" ht="14.45" customHeight="1"/>
    <row r="27" spans="8:8" ht="14.45" customHeight="1"/>
    <row r="29" spans="8:8" ht="14.45" customHeight="1"/>
    <row r="30" spans="8:8" ht="14.45" customHeight="1"/>
    <row r="32" spans="8:8" ht="14.45" customHeight="1"/>
    <row r="33" ht="14.45" customHeight="1"/>
    <row r="34" ht="14.45" customHeight="1"/>
    <row r="35" ht="14.45" customHeight="1"/>
  </sheetData>
  <pageMargins left="0.75" right="0.75" top="1" bottom="1" header="0.5" footer="0.5"/>
  <pageSetup orientation="portrait" horizontalDpi="0" verticalDpi="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80E4-A225-43E2-884A-7A8ED86AB437}">
  <dimension ref="A1:K37"/>
  <sheetViews>
    <sheetView workbookViewId="0">
      <selection activeCell="A30" sqref="A30"/>
    </sheetView>
  </sheetViews>
  <sheetFormatPr defaultRowHeight="15"/>
  <cols>
    <col min="1" max="1" width="9.140625" customWidth="1"/>
  </cols>
  <sheetData>
    <row r="1" spans="1:10" ht="13.9" customHeight="1">
      <c r="A1" s="1" t="s">
        <v>839</v>
      </c>
      <c r="B1" s="1" t="s">
        <v>840</v>
      </c>
    </row>
    <row r="2" spans="1:10" ht="14.45" customHeight="1"/>
    <row r="3" spans="1:10">
      <c r="D3" s="99" t="s">
        <v>841</v>
      </c>
      <c r="E3" s="99" t="s">
        <v>842</v>
      </c>
      <c r="F3" s="99" t="s">
        <v>843</v>
      </c>
      <c r="G3" s="99" t="s">
        <v>844</v>
      </c>
      <c r="H3" t="s">
        <v>845</v>
      </c>
      <c r="I3" s="99" t="s">
        <v>412</v>
      </c>
    </row>
    <row r="4" spans="1:10">
      <c r="C4">
        <v>2007</v>
      </c>
      <c r="D4" s="30">
        <v>0.53828125000000004</v>
      </c>
      <c r="E4" s="30">
        <v>0.36875000000000002</v>
      </c>
      <c r="F4" s="30">
        <v>0.31953124999999999</v>
      </c>
      <c r="G4" s="30">
        <v>0.25703124999999999</v>
      </c>
      <c r="H4" s="30">
        <v>0.23671875000000001</v>
      </c>
      <c r="I4" s="30">
        <v>0.19453124999999999</v>
      </c>
    </row>
    <row r="5" spans="1:10">
      <c r="C5">
        <v>2015</v>
      </c>
      <c r="D5" s="30">
        <v>0.43460207612456747</v>
      </c>
      <c r="E5" s="30">
        <v>0.36955017301038062</v>
      </c>
      <c r="F5" s="30">
        <v>0.27612456747404845</v>
      </c>
      <c r="G5" s="30">
        <v>0.23391003460207613</v>
      </c>
      <c r="H5" s="30">
        <v>0.19100346020761247</v>
      </c>
      <c r="I5" s="30">
        <v>0.2179930795847751</v>
      </c>
    </row>
    <row r="6" spans="1:10">
      <c r="C6">
        <v>2021</v>
      </c>
      <c r="D6" s="30">
        <v>0.42310231023102313</v>
      </c>
      <c r="E6" s="30">
        <v>0.33069306930693071</v>
      </c>
      <c r="F6" s="30">
        <v>0.28910891089108909</v>
      </c>
      <c r="G6" s="30">
        <v>0.25346534653465347</v>
      </c>
      <c r="H6" s="30">
        <v>0.22904290429042903</v>
      </c>
      <c r="I6" s="30">
        <v>0.23894389438943894</v>
      </c>
    </row>
    <row r="7" spans="1:10">
      <c r="J7" s="99"/>
    </row>
    <row r="8" spans="1:10">
      <c r="D8" s="99" t="s">
        <v>841</v>
      </c>
      <c r="E8" t="s">
        <v>845</v>
      </c>
      <c r="F8" s="99" t="s">
        <v>843</v>
      </c>
      <c r="G8" s="99" t="s">
        <v>844</v>
      </c>
      <c r="H8" s="99" t="s">
        <v>842</v>
      </c>
      <c r="I8" s="99" t="s">
        <v>412</v>
      </c>
      <c r="J8" s="30"/>
    </row>
    <row r="9" spans="1:10">
      <c r="C9">
        <v>2007</v>
      </c>
      <c r="D9" s="30">
        <v>0.53828125000000004</v>
      </c>
      <c r="E9" s="30">
        <v>0.23671875000000001</v>
      </c>
      <c r="F9" s="30">
        <v>0.31953124999999999</v>
      </c>
      <c r="G9" s="30">
        <v>0.25703124999999999</v>
      </c>
      <c r="H9" s="30">
        <v>0.36875000000000002</v>
      </c>
      <c r="I9" s="30">
        <v>0.19453124999999999</v>
      </c>
      <c r="J9" s="30"/>
    </row>
    <row r="10" spans="1:10">
      <c r="C10">
        <v>2015</v>
      </c>
      <c r="D10" s="30">
        <v>0.43460207612456747</v>
      </c>
      <c r="E10" s="30">
        <v>0.19100346020761247</v>
      </c>
      <c r="F10" s="30">
        <v>0.27612456747404845</v>
      </c>
      <c r="G10" s="30">
        <v>0.23391003460207613</v>
      </c>
      <c r="H10" s="30">
        <v>0.36955017301038062</v>
      </c>
      <c r="I10" s="30">
        <v>0.2179930795847751</v>
      </c>
      <c r="J10" s="30"/>
    </row>
    <row r="11" spans="1:10">
      <c r="C11">
        <v>2021</v>
      </c>
      <c r="D11" s="30">
        <v>0.42310231023102313</v>
      </c>
      <c r="E11" s="30">
        <v>0.22904290429042903</v>
      </c>
      <c r="F11" s="30">
        <v>0.28910891089108909</v>
      </c>
      <c r="G11" s="30">
        <v>0.25346534653465347</v>
      </c>
      <c r="H11" s="30">
        <v>0.33069306930693071</v>
      </c>
      <c r="I11" s="30">
        <v>0.23894389438943894</v>
      </c>
    </row>
    <row r="12" spans="1:10" ht="14.45" customHeight="1"/>
    <row r="13" spans="1:10" ht="14.45" customHeight="1"/>
    <row r="14" spans="1:10" ht="14.45" customHeight="1"/>
    <row r="15" spans="1:10">
      <c r="D15" t="s">
        <v>846</v>
      </c>
    </row>
    <row r="16" spans="1:10" ht="14.45" customHeight="1"/>
    <row r="18" spans="11:11" ht="14.45" customHeight="1">
      <c r="K18" t="s">
        <v>680</v>
      </c>
    </row>
    <row r="19" spans="11:11" ht="14.45" customHeight="1">
      <c r="K19" t="s">
        <v>828</v>
      </c>
    </row>
    <row r="20" spans="11:11" ht="14.45" customHeight="1">
      <c r="K20" t="s">
        <v>829</v>
      </c>
    </row>
    <row r="21" spans="11:11" ht="14.45" customHeight="1"/>
    <row r="22" spans="11:11" ht="14.45" customHeight="1"/>
    <row r="23" spans="11:11" ht="14.45" customHeight="1"/>
    <row r="24" spans="11:11" ht="14.45" customHeight="1"/>
    <row r="26" spans="11:11" ht="14.45" customHeight="1"/>
    <row r="28" spans="11:11" ht="14.45" customHeight="1"/>
    <row r="29" spans="11:11" ht="14.45" customHeight="1"/>
    <row r="31" spans="11:11" ht="14.45" customHeight="1"/>
    <row r="32" spans="11:11" ht="14.45" customHeight="1"/>
    <row r="34" ht="14.45" customHeight="1"/>
    <row r="35" ht="14.45" customHeight="1"/>
    <row r="36" ht="14.45" customHeight="1"/>
    <row r="37" ht="14.45" customHeight="1"/>
  </sheetData>
  <pageMargins left="0.75" right="0.75" top="1" bottom="1" header="0.5" footer="0.5"/>
  <pageSetup orientation="portrait" horizontalDpi="0" verticalDpi="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47AF-D23D-4B73-B9A0-AF65FDFD68FC}">
  <dimension ref="A1:I40"/>
  <sheetViews>
    <sheetView zoomScaleNormal="100" workbookViewId="0">
      <selection activeCell="A30" sqref="A30"/>
    </sheetView>
  </sheetViews>
  <sheetFormatPr defaultRowHeight="15"/>
  <cols>
    <col min="1" max="1" width="9.5703125" bestFit="1" customWidth="1"/>
    <col min="2" max="2" width="32.28515625" bestFit="1" customWidth="1"/>
  </cols>
  <sheetData>
    <row r="1" spans="1:9" ht="13.9" customHeight="1">
      <c r="A1" s="63" t="s">
        <v>847</v>
      </c>
      <c r="B1" s="63" t="s">
        <v>848</v>
      </c>
    </row>
    <row r="2" spans="1:9" ht="14.45" customHeight="1"/>
    <row r="3" spans="1:9">
      <c r="B3" s="99"/>
      <c r="C3">
        <v>2007</v>
      </c>
      <c r="D3">
        <v>2015</v>
      </c>
      <c r="E3">
        <v>2021</v>
      </c>
    </row>
    <row r="4" spans="1:9" ht="30">
      <c r="B4" s="156" t="s">
        <v>849</v>
      </c>
      <c r="C4" s="30">
        <v>0.36484375000000002</v>
      </c>
      <c r="D4" s="30">
        <v>0.25121107266435988</v>
      </c>
      <c r="E4" s="30">
        <v>0.34323432343234322</v>
      </c>
      <c r="F4" s="158"/>
      <c r="G4" s="30"/>
      <c r="H4" s="30"/>
      <c r="I4" s="30"/>
    </row>
    <row r="5" spans="1:9">
      <c r="B5" s="99" t="s">
        <v>850</v>
      </c>
      <c r="C5" s="30">
        <v>0.36406250000000001</v>
      </c>
      <c r="D5" s="30">
        <v>0.31557093425605537</v>
      </c>
      <c r="E5" s="30">
        <v>0.33003300330033003</v>
      </c>
      <c r="F5" s="158"/>
      <c r="G5" s="30"/>
      <c r="H5" s="30"/>
      <c r="I5" s="30"/>
    </row>
    <row r="6" spans="1:9">
      <c r="B6" s="99" t="s">
        <v>851</v>
      </c>
      <c r="C6" s="30">
        <v>0.41875000000000001</v>
      </c>
      <c r="D6" s="30">
        <v>0.32802768166089963</v>
      </c>
      <c r="E6" s="30">
        <v>0.31485148514851485</v>
      </c>
      <c r="F6" s="158"/>
      <c r="G6" s="30"/>
      <c r="H6" s="30"/>
      <c r="I6" s="30"/>
    </row>
    <row r="7" spans="1:9" ht="30">
      <c r="B7" s="156" t="s">
        <v>852</v>
      </c>
      <c r="C7" s="30">
        <v>0.41562500000000002</v>
      </c>
      <c r="D7" s="30">
        <v>0.25813148788927337</v>
      </c>
      <c r="E7" s="30">
        <v>0.26930693069306932</v>
      </c>
      <c r="F7" s="158"/>
      <c r="G7" s="30"/>
      <c r="H7" s="30"/>
      <c r="I7" s="30"/>
    </row>
    <row r="8" spans="1:9" ht="30">
      <c r="B8" s="156" t="s">
        <v>853</v>
      </c>
      <c r="C8" s="30">
        <v>0.28593750000000001</v>
      </c>
      <c r="D8" s="30">
        <v>0.25882352941176473</v>
      </c>
      <c r="E8" s="30">
        <v>0.26930693069306932</v>
      </c>
      <c r="F8" s="158"/>
      <c r="G8" s="30"/>
      <c r="H8" s="30"/>
      <c r="I8" s="30"/>
    </row>
    <row r="9" spans="1:9">
      <c r="B9" s="99" t="s">
        <v>854</v>
      </c>
      <c r="C9" s="30">
        <v>0.38750000000000001</v>
      </c>
      <c r="D9" s="30">
        <v>0.37162629757785465</v>
      </c>
      <c r="E9" s="30">
        <v>0.26204620462046202</v>
      </c>
      <c r="F9" s="158"/>
      <c r="G9" s="30"/>
      <c r="H9" s="30"/>
      <c r="I9" s="30"/>
    </row>
    <row r="10" spans="1:9" ht="30">
      <c r="B10" s="156" t="s">
        <v>855</v>
      </c>
      <c r="C10" s="30">
        <v>0.25703124999999999</v>
      </c>
      <c r="D10" s="30">
        <v>0.21868512110726643</v>
      </c>
      <c r="E10" s="30">
        <v>0.25082508250825081</v>
      </c>
      <c r="F10" s="158"/>
      <c r="G10" s="30"/>
      <c r="H10" s="30"/>
      <c r="I10" s="30"/>
    </row>
    <row r="11" spans="1:9">
      <c r="B11" s="99" t="s">
        <v>856</v>
      </c>
      <c r="C11" s="30">
        <v>0.22812499999999999</v>
      </c>
      <c r="D11" s="30">
        <v>0.21522491349480968</v>
      </c>
      <c r="E11" s="30">
        <v>0.24224422442244226</v>
      </c>
      <c r="F11" s="158"/>
      <c r="G11" s="30"/>
      <c r="H11" s="30"/>
      <c r="I11" s="30"/>
    </row>
    <row r="12" spans="1:9">
      <c r="B12" s="99" t="s">
        <v>857</v>
      </c>
      <c r="C12" s="30">
        <v>0.23984374999999999</v>
      </c>
      <c r="D12" s="30">
        <v>0.13702422145328719</v>
      </c>
      <c r="E12" s="30">
        <v>0.13531353135313531</v>
      </c>
      <c r="F12" s="158"/>
      <c r="G12" s="30"/>
      <c r="H12" s="30"/>
      <c r="I12" s="30"/>
    </row>
    <row r="13" spans="1:9" ht="30">
      <c r="B13" s="156" t="s">
        <v>858</v>
      </c>
      <c r="C13" s="30">
        <v>0.19140625</v>
      </c>
      <c r="D13" s="30">
        <v>0.13564013840830449</v>
      </c>
      <c r="E13" s="30">
        <v>0.13267326732673268</v>
      </c>
      <c r="F13" s="158"/>
      <c r="G13" s="30"/>
      <c r="H13" s="30"/>
      <c r="I13" s="30"/>
    </row>
    <row r="14" spans="1:9">
      <c r="B14" s="99" t="s">
        <v>412</v>
      </c>
      <c r="C14" s="30">
        <v>0.17031250000000001</v>
      </c>
      <c r="D14" s="30">
        <v>0.12941176470588237</v>
      </c>
      <c r="E14" s="30">
        <v>0.2033003300330033</v>
      </c>
      <c r="F14" s="158"/>
      <c r="G14" s="30"/>
      <c r="H14" s="30"/>
      <c r="I14" s="30"/>
    </row>
    <row r="15" spans="1:9" ht="14.45" customHeight="1">
      <c r="C15" s="8"/>
      <c r="D15" s="8"/>
      <c r="E15" s="8"/>
      <c r="F15" s="8"/>
      <c r="G15" t="s">
        <v>680</v>
      </c>
    </row>
    <row r="16" spans="1:9" ht="14.45" customHeight="1">
      <c r="B16" t="s">
        <v>859</v>
      </c>
      <c r="G16" t="s">
        <v>860</v>
      </c>
    </row>
    <row r="17" spans="3:3" ht="14.45" customHeight="1">
      <c r="C17" s="8"/>
    </row>
    <row r="18" spans="3:3">
      <c r="C18" s="8"/>
    </row>
    <row r="19" spans="3:3" ht="14.45" customHeight="1"/>
    <row r="21" spans="3:3" ht="14.45" customHeight="1"/>
    <row r="22" spans="3:3" ht="14.45" customHeight="1"/>
    <row r="23" spans="3:3" ht="14.45" customHeight="1"/>
    <row r="24" spans="3:3" ht="14.45" customHeight="1"/>
    <row r="25" spans="3:3" ht="14.45" customHeight="1"/>
    <row r="26" spans="3:3" ht="14.45" customHeight="1"/>
    <row r="27" spans="3:3" ht="14.45" customHeight="1"/>
    <row r="29" spans="3:3" ht="14.45" customHeight="1"/>
    <row r="31" spans="3:3" ht="14.45" customHeight="1"/>
    <row r="32" spans="3:3" ht="14.45" customHeight="1"/>
    <row r="34" ht="14.45" customHeight="1"/>
    <row r="35" ht="14.45" customHeight="1"/>
    <row r="37" ht="14.45" customHeight="1"/>
    <row r="38" ht="14.45" customHeight="1"/>
    <row r="39" ht="14.45" customHeight="1"/>
    <row r="40" ht="14.45" customHeight="1"/>
  </sheetData>
  <pageMargins left="0.75" right="0.75" top="1" bottom="1" header="0.5" footer="0.5"/>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0E6DE-77A3-42FE-A967-93BC8C4730F5}">
  <dimension ref="A1:Q45"/>
  <sheetViews>
    <sheetView workbookViewId="0">
      <selection activeCell="A4" sqref="A4"/>
    </sheetView>
  </sheetViews>
  <sheetFormatPr defaultRowHeight="15"/>
  <cols>
    <col min="1" max="1" width="8.42578125" bestFit="1" customWidth="1"/>
    <col min="2" max="5" width="10.42578125" customWidth="1"/>
    <col min="6" max="6" width="13.28515625" customWidth="1"/>
    <col min="8" max="8" width="7.7109375" bestFit="1" customWidth="1"/>
  </cols>
  <sheetData>
    <row r="1" spans="1:17" ht="13.9" customHeight="1">
      <c r="A1" s="63" t="s">
        <v>112</v>
      </c>
      <c r="B1" s="63" t="s">
        <v>113</v>
      </c>
    </row>
    <row r="2" spans="1:17" ht="14.45" customHeight="1"/>
    <row r="3" spans="1:17" ht="45.75" thickBot="1">
      <c r="A3" s="96"/>
      <c r="B3" s="97" t="s">
        <v>21</v>
      </c>
      <c r="C3" s="97" t="s">
        <v>22</v>
      </c>
      <c r="D3" s="97" t="s">
        <v>23</v>
      </c>
      <c r="E3" s="97" t="s">
        <v>24</v>
      </c>
      <c r="F3" s="98" t="s">
        <v>114</v>
      </c>
      <c r="G3" s="99"/>
      <c r="I3" s="99"/>
      <c r="J3" s="99"/>
      <c r="K3" s="99"/>
      <c r="L3" s="99"/>
      <c r="M3" s="99"/>
      <c r="N3" s="99"/>
      <c r="P3" s="99"/>
      <c r="Q3" s="99"/>
    </row>
    <row r="4" spans="1:17">
      <c r="A4" s="100">
        <v>2007</v>
      </c>
      <c r="B4" s="101">
        <v>0.17963653308480895</v>
      </c>
      <c r="C4" s="101">
        <v>0.26191622532498798</v>
      </c>
      <c r="D4" s="101">
        <v>0.31514084507042256</v>
      </c>
      <c r="E4" s="101">
        <v>0.40041928721174003</v>
      </c>
      <c r="F4" s="102">
        <v>0.20535117056856186</v>
      </c>
    </row>
    <row r="5" spans="1:17">
      <c r="A5" s="100">
        <v>2008</v>
      </c>
      <c r="B5" s="101">
        <v>0.2005500802200321</v>
      </c>
      <c r="C5" s="101">
        <v>0.24596577017114915</v>
      </c>
      <c r="D5" s="101">
        <v>0.30517241379310345</v>
      </c>
      <c r="E5" s="101">
        <v>0.39711934156378603</v>
      </c>
      <c r="F5" s="102">
        <v>0.21809262492724701</v>
      </c>
    </row>
    <row r="6" spans="1:17">
      <c r="A6" s="100">
        <v>2009</v>
      </c>
      <c r="B6" s="101">
        <v>0.23596392333709132</v>
      </c>
      <c r="C6" s="101">
        <v>0.27949709864603484</v>
      </c>
      <c r="D6" s="101">
        <v>0.36724137931034484</v>
      </c>
      <c r="E6" s="101">
        <v>0.45294117647058824</v>
      </c>
      <c r="F6" s="102">
        <v>0.25707683419988447</v>
      </c>
    </row>
    <row r="7" spans="1:17">
      <c r="A7" s="100">
        <v>2010</v>
      </c>
      <c r="B7" s="101">
        <v>0.22924311926605503</v>
      </c>
      <c r="C7" s="101">
        <v>0.28291457286432159</v>
      </c>
      <c r="D7" s="101">
        <v>0.35892857142857143</v>
      </c>
      <c r="E7" s="101">
        <v>0.46761133603238869</v>
      </c>
      <c r="F7" s="102">
        <v>0.25100603621730383</v>
      </c>
    </row>
    <row r="8" spans="1:17">
      <c r="A8" s="100">
        <v>2011</v>
      </c>
      <c r="B8" s="101">
        <v>0.23681500972428784</v>
      </c>
      <c r="C8" s="101">
        <v>0.3110435663627153</v>
      </c>
      <c r="D8" s="101">
        <v>0.35665529010238906</v>
      </c>
      <c r="E8" s="101">
        <v>0.45134575569358176</v>
      </c>
      <c r="F8" s="102">
        <v>0.26145054206235818</v>
      </c>
    </row>
    <row r="9" spans="1:17">
      <c r="A9" s="100">
        <v>2012</v>
      </c>
      <c r="B9" s="101">
        <v>0.23340495307022505</v>
      </c>
      <c r="C9" s="101">
        <v>0.31377424167081053</v>
      </c>
      <c r="D9" s="101">
        <v>0.37416107382550334</v>
      </c>
      <c r="E9" s="101">
        <v>0.43975903614457829</v>
      </c>
      <c r="F9" s="102">
        <v>0.2608731808731809</v>
      </c>
    </row>
    <row r="10" spans="1:17">
      <c r="A10" s="100">
        <v>2013</v>
      </c>
      <c r="B10" s="101">
        <v>0.2572749830814347</v>
      </c>
      <c r="C10" s="101">
        <v>0.3133751810719459</v>
      </c>
      <c r="D10" s="101">
        <v>0.37953795379537952</v>
      </c>
      <c r="E10" s="101">
        <v>0.46626984126984128</v>
      </c>
      <c r="F10" s="102">
        <v>0.27928594932543599</v>
      </c>
    </row>
    <row r="11" spans="1:17">
      <c r="A11" s="100">
        <v>2014</v>
      </c>
      <c r="B11" s="101">
        <v>0.24894924021985126</v>
      </c>
      <c r="C11" s="101">
        <v>0.36152796725784447</v>
      </c>
      <c r="D11" s="101">
        <v>0.39870340356564021</v>
      </c>
      <c r="E11" s="101">
        <v>0.50669216061185474</v>
      </c>
      <c r="F11" s="102">
        <v>0.28512852862324556</v>
      </c>
    </row>
    <row r="12" spans="1:17">
      <c r="A12" s="100">
        <v>2015</v>
      </c>
      <c r="B12" s="101">
        <v>0.26370480330823881</v>
      </c>
      <c r="C12" s="101">
        <v>0.32399299474605953</v>
      </c>
      <c r="D12" s="101">
        <v>0.41768292682926828</v>
      </c>
      <c r="E12" s="101">
        <v>0.48587570621468928</v>
      </c>
      <c r="F12" s="102">
        <v>0.28877621571790735</v>
      </c>
    </row>
    <row r="13" spans="1:17">
      <c r="A13" s="100">
        <v>2016</v>
      </c>
      <c r="B13" s="101">
        <v>0.27844598190526876</v>
      </c>
      <c r="C13" s="101">
        <v>0.3403074295473954</v>
      </c>
      <c r="D13" s="101">
        <v>0.42942050520059433</v>
      </c>
      <c r="E13" s="101">
        <v>0.48837209302325579</v>
      </c>
      <c r="F13" s="102">
        <v>0.30198283066170328</v>
      </c>
    </row>
    <row r="14" spans="1:17">
      <c r="A14" s="100">
        <v>2017</v>
      </c>
      <c r="B14" s="101">
        <v>0.2970632155301145</v>
      </c>
      <c r="C14" s="101">
        <v>0.39167000400480578</v>
      </c>
      <c r="D14" s="101">
        <v>0.42215988779803648</v>
      </c>
      <c r="E14" s="101">
        <v>0.49317406143344711</v>
      </c>
      <c r="F14" s="102">
        <v>0.32579444603492702</v>
      </c>
    </row>
    <row r="15" spans="1:17">
      <c r="A15" s="100">
        <v>2018</v>
      </c>
      <c r="B15" s="101">
        <v>0.29070422535211266</v>
      </c>
      <c r="C15" s="101">
        <v>0.38461538461538464</v>
      </c>
      <c r="D15" s="101">
        <v>0.43421052631578949</v>
      </c>
      <c r="E15" s="101">
        <v>0.4878444084278768</v>
      </c>
      <c r="F15" s="102">
        <v>0.31980244909004801</v>
      </c>
    </row>
    <row r="16" spans="1:17">
      <c r="A16" s="100">
        <v>2019</v>
      </c>
      <c r="B16" s="101">
        <v>0.29550478997789242</v>
      </c>
      <c r="C16" s="101">
        <v>0.34676806083650191</v>
      </c>
      <c r="D16" s="101">
        <v>0.42493638676844786</v>
      </c>
      <c r="E16" s="101">
        <v>0.48623853211009177</v>
      </c>
      <c r="F16" s="102">
        <v>0.31504588367333464</v>
      </c>
    </row>
    <row r="17" spans="1:9">
      <c r="A17" s="100">
        <v>2020</v>
      </c>
      <c r="B17" s="101">
        <v>0.28073296566447253</v>
      </c>
      <c r="C17" s="101">
        <v>0.35421245421245423</v>
      </c>
      <c r="D17" s="101">
        <v>0.40694789081885857</v>
      </c>
      <c r="E17" s="101">
        <v>0.44664634146341464</v>
      </c>
      <c r="F17" s="102">
        <v>0.30504115226337447</v>
      </c>
    </row>
    <row r="18" spans="1:9">
      <c r="A18" s="100">
        <v>2021</v>
      </c>
      <c r="B18" s="101">
        <v>0.27095937770095074</v>
      </c>
      <c r="C18" s="101">
        <v>0.3511705685618729</v>
      </c>
      <c r="D18" s="101">
        <v>0.3929024081115336</v>
      </c>
      <c r="E18" s="101">
        <v>0.43710691823899372</v>
      </c>
      <c r="F18" s="102">
        <v>0.2945482079757698</v>
      </c>
    </row>
    <row r="19" spans="1:9">
      <c r="A19" s="103">
        <v>2022</v>
      </c>
      <c r="B19" s="104">
        <v>0.25592944601421352</v>
      </c>
      <c r="C19" s="104">
        <v>0.35467442706438707</v>
      </c>
      <c r="D19" s="104">
        <v>0.39162561576354682</v>
      </c>
      <c r="E19" s="104">
        <v>0.46698113207547171</v>
      </c>
      <c r="F19" s="105">
        <v>0.28444527270468384</v>
      </c>
    </row>
    <row r="20" spans="1:9" ht="14.45" customHeight="1"/>
    <row r="21" spans="1:9" ht="14.45" customHeight="1">
      <c r="A21" t="s">
        <v>26</v>
      </c>
      <c r="B21" t="s">
        <v>109</v>
      </c>
    </row>
    <row r="22" spans="1:9" ht="14.45" customHeight="1">
      <c r="B22" s="64" t="s">
        <v>30</v>
      </c>
      <c r="H22" s="106" t="s">
        <v>26</v>
      </c>
      <c r="I22" t="s">
        <v>115</v>
      </c>
    </row>
    <row r="23" spans="1:9">
      <c r="H23" s="106" t="s">
        <v>51</v>
      </c>
      <c r="I23" t="s">
        <v>116</v>
      </c>
    </row>
    <row r="24" spans="1:9" ht="14.45" customHeight="1">
      <c r="A24" t="s">
        <v>45</v>
      </c>
      <c r="B24" t="s">
        <v>117</v>
      </c>
      <c r="I24" t="s">
        <v>118</v>
      </c>
    </row>
    <row r="26" spans="1:9" ht="14.45" customHeight="1"/>
    <row r="27" spans="1:9" ht="14.45" customHeight="1"/>
    <row r="28" spans="1:9" ht="14.45" customHeight="1"/>
    <row r="29" spans="1:9" ht="14.45" customHeight="1"/>
    <row r="30" spans="1:9" ht="14.45" customHeight="1"/>
    <row r="31" spans="1:9" ht="14.45" customHeight="1"/>
    <row r="32" spans="1:9" ht="14.45" customHeight="1"/>
    <row r="34" ht="14.45" customHeight="1"/>
    <row r="36" ht="14.45" customHeight="1"/>
    <row r="37" ht="14.45" customHeight="1"/>
    <row r="39" ht="14.45" customHeight="1"/>
    <row r="40" ht="14.45" customHeight="1"/>
    <row r="42" ht="14.45" customHeight="1"/>
    <row r="43" ht="14.45" customHeight="1"/>
    <row r="44" ht="14.45" customHeight="1"/>
    <row r="45" ht="14.45" customHeight="1"/>
  </sheetData>
  <hyperlinks>
    <hyperlink ref="B22" r:id="rId1" xr:uid="{E0D2DF81-D8CF-4E52-B61D-E6E4A6A3E053}"/>
  </hyperlinks>
  <pageMargins left="0.75" right="0.75" top="1" bottom="1" header="0.5" footer="0.5"/>
  <pageSetup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8548-E396-41D0-A27F-2E745FCA1EAA}">
  <dimension ref="A1:AD63"/>
  <sheetViews>
    <sheetView topLeftCell="G15" zoomScaleNormal="100" workbookViewId="0">
      <selection activeCell="AC24" sqref="AC24"/>
    </sheetView>
  </sheetViews>
  <sheetFormatPr defaultColWidth="9.28515625" defaultRowHeight="15"/>
  <cols>
    <col min="1" max="1" width="12" style="170" customWidth="1"/>
    <col min="2" max="13" width="9.28515625" style="170"/>
    <col min="14" max="16384" width="9.28515625" style="171"/>
  </cols>
  <sheetData>
    <row r="1" spans="1:30">
      <c r="A1" s="169" t="s">
        <v>861</v>
      </c>
      <c r="B1" s="169" t="s">
        <v>862</v>
      </c>
      <c r="C1" s="169"/>
    </row>
    <row r="2" spans="1:30">
      <c r="B2" s="170" t="s">
        <v>863</v>
      </c>
    </row>
    <row r="3" spans="1:30">
      <c r="A3" s="169" t="s">
        <v>678</v>
      </c>
      <c r="B3" s="170" t="s">
        <v>864</v>
      </c>
    </row>
    <row r="4" spans="1:30">
      <c r="A4" s="169" t="s">
        <v>865</v>
      </c>
      <c r="B4" s="170" t="s">
        <v>866</v>
      </c>
    </row>
    <row r="5" spans="1:30">
      <c r="B5" s="172" t="s">
        <v>867</v>
      </c>
    </row>
    <row r="6" spans="1:30">
      <c r="B6" s="172" t="s">
        <v>868</v>
      </c>
      <c r="Z6" s="173"/>
      <c r="AA6" s="173"/>
      <c r="AB6" s="173"/>
      <c r="AC6" s="173"/>
      <c r="AD6" s="173"/>
    </row>
    <row r="7" spans="1:30">
      <c r="R7" s="173"/>
      <c r="S7" s="173"/>
      <c r="T7" s="173"/>
      <c r="U7" s="173"/>
      <c r="V7" s="173"/>
      <c r="W7" s="173"/>
      <c r="X7" s="173"/>
      <c r="Y7" s="173"/>
      <c r="Z7" s="173"/>
      <c r="AA7" s="173"/>
      <c r="AB7" s="173"/>
      <c r="AC7" s="173"/>
      <c r="AD7" s="173"/>
    </row>
    <row r="8" spans="1:30">
      <c r="A8" s="174" t="s">
        <v>869</v>
      </c>
      <c r="B8" s="175"/>
      <c r="C8" s="175"/>
      <c r="D8" s="175"/>
      <c r="E8" s="175"/>
      <c r="F8" s="175"/>
      <c r="G8" s="174" t="s">
        <v>870</v>
      </c>
      <c r="H8" s="175"/>
      <c r="I8" s="175"/>
      <c r="J8" s="175"/>
      <c r="K8" s="175"/>
      <c r="L8" s="176"/>
      <c r="R8" s="173"/>
      <c r="S8" s="173"/>
      <c r="T8" s="173"/>
      <c r="U8" s="173"/>
      <c r="V8" s="173"/>
      <c r="W8" s="173"/>
      <c r="X8" s="173"/>
      <c r="Y8" s="173"/>
      <c r="Z8" s="173"/>
      <c r="AA8" s="173"/>
      <c r="AB8" s="173"/>
      <c r="AC8" s="173"/>
      <c r="AD8" s="173"/>
    </row>
    <row r="9" spans="1:30">
      <c r="A9" s="92"/>
      <c r="B9" s="92" t="s">
        <v>871</v>
      </c>
      <c r="C9" s="92" t="s">
        <v>872</v>
      </c>
      <c r="D9" s="92" t="s">
        <v>873</v>
      </c>
      <c r="E9" s="92" t="s">
        <v>874</v>
      </c>
      <c r="F9" s="92"/>
      <c r="G9" s="92"/>
      <c r="H9" s="92" t="s">
        <v>871</v>
      </c>
      <c r="I9" s="92" t="s">
        <v>872</v>
      </c>
      <c r="J9" s="92" t="s">
        <v>873</v>
      </c>
      <c r="K9" s="92" t="s">
        <v>874</v>
      </c>
      <c r="L9" s="91"/>
      <c r="M9" s="91"/>
      <c r="N9" s="173"/>
      <c r="O9" s="173"/>
      <c r="R9" s="173"/>
      <c r="S9" s="173"/>
      <c r="T9" s="173"/>
      <c r="U9" s="173"/>
      <c r="V9" s="173"/>
      <c r="W9" s="173"/>
      <c r="X9" s="173"/>
      <c r="Y9" s="173"/>
      <c r="Z9" s="173"/>
      <c r="AA9" s="173"/>
      <c r="AB9" s="173"/>
      <c r="AC9" s="173"/>
      <c r="AD9" s="173"/>
    </row>
    <row r="10" spans="1:30">
      <c r="A10" s="91" t="s">
        <v>121</v>
      </c>
      <c r="B10" s="91">
        <v>5739</v>
      </c>
      <c r="C10" s="91">
        <v>7494</v>
      </c>
      <c r="D10" s="91">
        <v>2358</v>
      </c>
      <c r="E10" s="91">
        <v>1104</v>
      </c>
      <c r="F10" s="91"/>
      <c r="G10" s="91" t="s">
        <v>121</v>
      </c>
      <c r="H10" s="91">
        <v>0.161</v>
      </c>
      <c r="I10" s="91">
        <v>0.20899999999999999</v>
      </c>
      <c r="J10" s="91">
        <v>6.6000000000000003E-2</v>
      </c>
      <c r="K10" s="91">
        <v>3.1E-2</v>
      </c>
      <c r="L10" s="91"/>
      <c r="M10" s="91"/>
      <c r="N10" s="173"/>
      <c r="O10" s="173"/>
      <c r="R10" s="173"/>
      <c r="S10" s="173"/>
      <c r="T10" s="173"/>
      <c r="U10" s="173"/>
      <c r="V10" s="173"/>
      <c r="W10" s="173"/>
      <c r="X10" s="173"/>
      <c r="Y10" s="173"/>
      <c r="Z10" s="173"/>
      <c r="AA10" s="173"/>
      <c r="AB10" s="173"/>
      <c r="AC10" s="173"/>
      <c r="AD10" s="173"/>
    </row>
    <row r="11" spans="1:30">
      <c r="A11" s="91" t="s">
        <v>312</v>
      </c>
      <c r="B11" s="91">
        <v>5193</v>
      </c>
      <c r="C11" s="91">
        <v>7848</v>
      </c>
      <c r="D11" s="91">
        <v>2493</v>
      </c>
      <c r="E11" s="91">
        <v>984</v>
      </c>
      <c r="F11" s="91"/>
      <c r="G11" s="91" t="s">
        <v>312</v>
      </c>
      <c r="H11" s="91">
        <v>0.14499999999999999</v>
      </c>
      <c r="I11" s="91">
        <v>0.218</v>
      </c>
      <c r="J11" s="91">
        <v>6.9000000000000006E-2</v>
      </c>
      <c r="K11" s="91">
        <v>2.7E-2</v>
      </c>
      <c r="L11" s="91"/>
      <c r="M11" s="91"/>
      <c r="N11" s="173"/>
      <c r="O11" s="173"/>
      <c r="R11" s="173"/>
      <c r="S11" s="173"/>
      <c r="T11" s="173"/>
      <c r="U11" s="173"/>
      <c r="V11" s="173"/>
      <c r="W11" s="173"/>
      <c r="X11" s="173"/>
      <c r="Y11" s="173"/>
      <c r="Z11" s="173"/>
      <c r="AA11" s="173"/>
      <c r="AB11" s="173"/>
      <c r="AC11" s="173"/>
      <c r="AD11" s="173"/>
    </row>
    <row r="12" spans="1:30">
      <c r="A12" s="91" t="s">
        <v>313</v>
      </c>
      <c r="B12" s="91">
        <v>6309</v>
      </c>
      <c r="C12" s="91">
        <v>8271</v>
      </c>
      <c r="D12" s="91">
        <v>2628</v>
      </c>
      <c r="E12" s="91">
        <v>1437</v>
      </c>
      <c r="F12" s="91"/>
      <c r="G12" s="91" t="s">
        <v>313</v>
      </c>
      <c r="H12" s="91">
        <v>0.17499999999999999</v>
      </c>
      <c r="I12" s="91">
        <v>0.22800000000000001</v>
      </c>
      <c r="J12" s="91">
        <v>7.1999999999999995E-2</v>
      </c>
      <c r="K12" s="91">
        <v>0.04</v>
      </c>
      <c r="L12" s="91"/>
      <c r="M12" s="91"/>
      <c r="N12" s="173"/>
      <c r="O12" s="173"/>
      <c r="R12" s="173"/>
      <c r="S12" s="173"/>
      <c r="T12" s="173"/>
      <c r="U12" s="173"/>
      <c r="V12" s="173"/>
      <c r="W12" s="173"/>
      <c r="X12" s="173"/>
      <c r="Y12" s="173"/>
      <c r="Z12" s="173"/>
      <c r="AA12" s="173"/>
      <c r="AB12" s="173"/>
      <c r="AC12" s="173"/>
      <c r="AD12" s="173"/>
    </row>
    <row r="13" spans="1:30">
      <c r="A13" s="91" t="s">
        <v>314</v>
      </c>
      <c r="B13" s="91">
        <v>5268</v>
      </c>
      <c r="C13" s="91">
        <v>8241</v>
      </c>
      <c r="D13" s="91">
        <v>2739</v>
      </c>
      <c r="E13" s="91">
        <v>1293</v>
      </c>
      <c r="F13" s="91"/>
      <c r="G13" s="91" t="s">
        <v>314</v>
      </c>
      <c r="H13" s="91">
        <v>0.15</v>
      </c>
      <c r="I13" s="91">
        <v>0.23300000000000001</v>
      </c>
      <c r="J13" s="91">
        <v>7.8E-2</v>
      </c>
      <c r="K13" s="91">
        <v>3.6999999999999998E-2</v>
      </c>
      <c r="L13" s="91"/>
      <c r="M13" s="91"/>
      <c r="N13" s="173"/>
      <c r="O13" s="173"/>
      <c r="R13" s="173"/>
      <c r="S13" s="173"/>
      <c r="T13" s="173"/>
      <c r="U13" s="173"/>
      <c r="V13" s="173"/>
      <c r="W13" s="173"/>
      <c r="X13" s="173"/>
      <c r="Y13" s="173"/>
      <c r="Z13" s="173"/>
      <c r="AA13" s="173"/>
      <c r="AB13" s="173"/>
      <c r="AC13" s="173"/>
      <c r="AD13" s="173"/>
    </row>
    <row r="14" spans="1:30">
      <c r="A14" s="91" t="s">
        <v>315</v>
      </c>
      <c r="B14" s="91">
        <v>6192</v>
      </c>
      <c r="C14" s="91">
        <v>8913</v>
      </c>
      <c r="D14" s="91">
        <v>2595</v>
      </c>
      <c r="E14" s="91">
        <v>1188</v>
      </c>
      <c r="F14" s="91"/>
      <c r="G14" s="91" t="s">
        <v>315</v>
      </c>
      <c r="H14" s="91">
        <v>0.17499999999999999</v>
      </c>
      <c r="I14" s="91">
        <v>0.251</v>
      </c>
      <c r="J14" s="91">
        <v>7.2999999999999995E-2</v>
      </c>
      <c r="K14" s="91">
        <v>3.3000000000000002E-2</v>
      </c>
      <c r="L14" s="91"/>
      <c r="M14" s="91"/>
      <c r="N14" s="173"/>
      <c r="O14" s="173"/>
      <c r="R14" s="173"/>
      <c r="S14" s="173"/>
      <c r="T14" s="173"/>
      <c r="U14" s="173"/>
      <c r="V14" s="173"/>
      <c r="W14" s="173"/>
      <c r="X14" s="173"/>
      <c r="Y14" s="173"/>
      <c r="Z14" s="173"/>
      <c r="AA14" s="173"/>
      <c r="AB14" s="173"/>
      <c r="AC14" s="173"/>
      <c r="AD14" s="173"/>
    </row>
    <row r="15" spans="1:30">
      <c r="A15" s="91" t="s">
        <v>316</v>
      </c>
      <c r="B15" s="91">
        <v>8883</v>
      </c>
      <c r="C15" s="91">
        <v>9069</v>
      </c>
      <c r="D15" s="91">
        <v>2667</v>
      </c>
      <c r="E15" s="91">
        <v>1326</v>
      </c>
      <c r="F15" s="91"/>
      <c r="G15" s="91" t="s">
        <v>316</v>
      </c>
      <c r="H15" s="91">
        <v>0.247</v>
      </c>
      <c r="I15" s="91">
        <v>0.252</v>
      </c>
      <c r="J15" s="91">
        <v>7.3999999999999996E-2</v>
      </c>
      <c r="K15" s="91">
        <v>3.6999999999999998E-2</v>
      </c>
      <c r="L15" s="91"/>
      <c r="M15" s="91"/>
      <c r="N15" s="173"/>
      <c r="O15" s="173"/>
      <c r="R15" s="173"/>
      <c r="S15" s="173"/>
      <c r="T15" s="173"/>
      <c r="U15" s="173"/>
      <c r="V15" s="173"/>
      <c r="W15" s="173"/>
      <c r="X15" s="173"/>
      <c r="Y15" s="173"/>
      <c r="Z15" s="173"/>
      <c r="AA15" s="173"/>
      <c r="AB15" s="173"/>
      <c r="AC15" s="173"/>
      <c r="AD15" s="173"/>
    </row>
    <row r="16" spans="1:30">
      <c r="A16" s="91" t="s">
        <v>317</v>
      </c>
      <c r="B16" s="91">
        <v>8808</v>
      </c>
      <c r="C16" s="91">
        <v>8409</v>
      </c>
      <c r="D16" s="91">
        <v>2757</v>
      </c>
      <c r="E16" s="91">
        <v>1440</v>
      </c>
      <c r="F16" s="91"/>
      <c r="G16" s="91" t="s">
        <v>317</v>
      </c>
      <c r="H16" s="91">
        <v>0.24199999999999999</v>
      </c>
      <c r="I16" s="91">
        <v>0.23100000000000001</v>
      </c>
      <c r="J16" s="91">
        <v>7.5999999999999998E-2</v>
      </c>
      <c r="K16" s="91">
        <v>0.04</v>
      </c>
      <c r="L16" s="91"/>
      <c r="M16" s="91"/>
      <c r="N16" s="173"/>
      <c r="O16" s="173"/>
      <c r="R16" s="173"/>
      <c r="S16" s="173"/>
      <c r="T16" s="173"/>
      <c r="U16" s="173"/>
      <c r="V16" s="173"/>
      <c r="W16" s="173"/>
      <c r="X16" s="173"/>
      <c r="Y16" s="173"/>
      <c r="Z16" s="173"/>
      <c r="AA16" s="173"/>
      <c r="AB16" s="173"/>
      <c r="AC16" s="173"/>
      <c r="AD16" s="173"/>
    </row>
    <row r="17" spans="1:30">
      <c r="A17" s="91" t="s">
        <v>318</v>
      </c>
      <c r="B17" s="91">
        <v>9042</v>
      </c>
      <c r="C17" s="91">
        <v>8661</v>
      </c>
      <c r="D17" s="91">
        <v>2751</v>
      </c>
      <c r="E17" s="91">
        <v>1074</v>
      </c>
      <c r="F17" s="91"/>
      <c r="G17" s="91" t="s">
        <v>318</v>
      </c>
      <c r="H17" s="91">
        <v>0.23799999999999999</v>
      </c>
      <c r="I17" s="91">
        <v>0.22800000000000001</v>
      </c>
      <c r="J17" s="91">
        <v>7.1999999999999995E-2</v>
      </c>
      <c r="K17" s="91">
        <v>2.8000000000000001E-2</v>
      </c>
      <c r="L17" s="91"/>
      <c r="M17" s="91"/>
      <c r="N17" s="173"/>
      <c r="O17" s="173"/>
      <c r="R17" s="173"/>
      <c r="S17" s="173"/>
      <c r="T17" s="173"/>
      <c r="U17" s="173"/>
      <c r="V17" s="173"/>
      <c r="W17" s="173"/>
      <c r="X17" s="173"/>
      <c r="Y17" s="173"/>
      <c r="Z17" s="173"/>
      <c r="AA17" s="173"/>
      <c r="AB17" s="173"/>
      <c r="AC17" s="173"/>
      <c r="AD17" s="173"/>
    </row>
    <row r="18" spans="1:30">
      <c r="A18" s="91" t="s">
        <v>122</v>
      </c>
      <c r="B18" s="91">
        <v>10284</v>
      </c>
      <c r="C18" s="91">
        <v>8937</v>
      </c>
      <c r="D18" s="91">
        <v>2727</v>
      </c>
      <c r="E18" s="91">
        <v>1065</v>
      </c>
      <c r="F18" s="91"/>
      <c r="G18" s="91" t="s">
        <v>122</v>
      </c>
      <c r="H18" s="91">
        <v>0.26400000000000001</v>
      </c>
      <c r="I18" s="91">
        <v>0.22900000000000001</v>
      </c>
      <c r="J18" s="91">
        <v>7.0000000000000007E-2</v>
      </c>
      <c r="K18" s="91">
        <v>2.7E-2</v>
      </c>
      <c r="L18" s="91"/>
      <c r="M18" s="91"/>
      <c r="N18" s="173"/>
      <c r="O18" s="173"/>
      <c r="R18" s="173"/>
      <c r="S18" s="173"/>
      <c r="T18" s="173"/>
      <c r="U18" s="173"/>
      <c r="V18" s="173"/>
      <c r="W18" s="173"/>
      <c r="X18" s="173"/>
      <c r="Y18" s="173"/>
      <c r="Z18" s="173"/>
      <c r="AA18" s="173"/>
      <c r="AB18" s="173"/>
      <c r="AC18" s="173"/>
      <c r="AD18" s="173"/>
    </row>
    <row r="19" spans="1:30">
      <c r="A19" s="91" t="s">
        <v>319</v>
      </c>
      <c r="B19" s="91">
        <v>9696</v>
      </c>
      <c r="C19" s="91">
        <v>10170</v>
      </c>
      <c r="D19" s="91">
        <v>2751</v>
      </c>
      <c r="E19" s="91">
        <v>1200</v>
      </c>
      <c r="F19" s="91"/>
      <c r="G19" s="91" t="s">
        <v>319</v>
      </c>
      <c r="H19" s="91">
        <v>0.246</v>
      </c>
      <c r="I19" s="91">
        <v>0.25800000000000001</v>
      </c>
      <c r="J19" s="91">
        <v>7.0000000000000007E-2</v>
      </c>
      <c r="K19" s="91">
        <v>0.03</v>
      </c>
      <c r="L19" s="91"/>
      <c r="M19" s="91"/>
      <c r="N19" s="173"/>
      <c r="O19" s="173"/>
      <c r="R19" s="173"/>
      <c r="S19" s="173"/>
      <c r="T19" s="173"/>
      <c r="U19" s="173"/>
      <c r="V19" s="173"/>
      <c r="W19" s="173"/>
      <c r="X19" s="173"/>
      <c r="Y19" s="173"/>
      <c r="Z19" s="173"/>
      <c r="AA19" s="173"/>
      <c r="AB19" s="173"/>
      <c r="AC19" s="173"/>
      <c r="AD19" s="173"/>
    </row>
    <row r="20" spans="1:30">
      <c r="A20" s="91" t="s">
        <v>320</v>
      </c>
      <c r="B20" s="91">
        <v>9921</v>
      </c>
      <c r="C20" s="91">
        <v>11064</v>
      </c>
      <c r="D20" s="91">
        <v>2973</v>
      </c>
      <c r="E20" s="91">
        <v>1407</v>
      </c>
      <c r="F20" s="91"/>
      <c r="G20" s="91" t="s">
        <v>320</v>
      </c>
      <c r="H20" s="91">
        <v>0.23699999999999999</v>
      </c>
      <c r="I20" s="91">
        <v>0.26400000000000001</v>
      </c>
      <c r="J20" s="91">
        <v>7.0999999999999994E-2</v>
      </c>
      <c r="K20" s="91">
        <v>3.4000000000000002E-2</v>
      </c>
      <c r="L20" s="91"/>
      <c r="M20" s="91"/>
      <c r="N20" s="173"/>
      <c r="O20" s="173"/>
      <c r="R20" s="173"/>
      <c r="S20" s="173"/>
      <c r="T20" s="173"/>
      <c r="U20" s="173"/>
      <c r="V20" s="173"/>
      <c r="W20" s="173"/>
      <c r="X20" s="173"/>
      <c r="Y20" s="173"/>
      <c r="Z20" s="173"/>
      <c r="AA20" s="173"/>
      <c r="AB20" s="173"/>
      <c r="AC20" s="173"/>
      <c r="AD20" s="173"/>
    </row>
    <row r="21" spans="1:30">
      <c r="A21" s="91" t="s">
        <v>321</v>
      </c>
      <c r="B21" s="91">
        <v>10623</v>
      </c>
      <c r="C21" s="91">
        <v>12069</v>
      </c>
      <c r="D21" s="91">
        <v>3273</v>
      </c>
      <c r="E21" s="91">
        <v>1494</v>
      </c>
      <c r="F21" s="91"/>
      <c r="G21" s="91" t="s">
        <v>321</v>
      </c>
      <c r="H21" s="91">
        <v>0.24</v>
      </c>
      <c r="I21" s="91">
        <v>0.27300000000000002</v>
      </c>
      <c r="J21" s="91">
        <v>7.3999999999999996E-2</v>
      </c>
      <c r="K21" s="91">
        <v>3.4000000000000002E-2</v>
      </c>
      <c r="L21" s="91"/>
      <c r="M21" s="91"/>
      <c r="N21" s="173"/>
      <c r="O21" s="173"/>
      <c r="R21" s="173"/>
      <c r="S21" s="173"/>
      <c r="T21" s="173"/>
      <c r="U21" s="173"/>
      <c r="V21" s="173"/>
      <c r="W21" s="173"/>
      <c r="X21" s="173"/>
      <c r="Y21" s="173"/>
      <c r="Z21" s="173"/>
      <c r="AA21" s="173"/>
      <c r="AB21" s="173"/>
      <c r="AC21" s="173"/>
      <c r="AD21" s="173"/>
    </row>
    <row r="22" spans="1:30">
      <c r="A22" s="91" t="s">
        <v>322</v>
      </c>
      <c r="B22" s="91">
        <v>11628</v>
      </c>
      <c r="C22" s="91">
        <v>12171</v>
      </c>
      <c r="D22" s="91">
        <v>3420</v>
      </c>
      <c r="E22" s="91">
        <v>1518</v>
      </c>
      <c r="F22" s="91"/>
      <c r="G22" s="91" t="s">
        <v>322</v>
      </c>
      <c r="H22" s="91">
        <v>0.25600000000000001</v>
      </c>
      <c r="I22" s="91">
        <v>0.26800000000000002</v>
      </c>
      <c r="J22" s="91">
        <v>7.5999999999999998E-2</v>
      </c>
      <c r="K22" s="91">
        <v>3.4000000000000002E-2</v>
      </c>
      <c r="L22" s="91"/>
      <c r="M22" s="91"/>
      <c r="N22" s="173"/>
      <c r="O22" s="173"/>
      <c r="R22" s="173"/>
      <c r="S22" s="173"/>
      <c r="T22" s="173"/>
      <c r="U22" s="173"/>
      <c r="V22" s="173"/>
      <c r="W22" s="173"/>
      <c r="X22" s="173"/>
      <c r="Y22" s="173"/>
      <c r="Z22" s="173"/>
      <c r="AA22" s="173"/>
      <c r="AB22" s="173"/>
      <c r="AC22" s="173"/>
      <c r="AD22" s="173"/>
    </row>
    <row r="23" spans="1:30">
      <c r="A23" s="91" t="s">
        <v>323</v>
      </c>
      <c r="B23" s="91">
        <v>11100</v>
      </c>
      <c r="C23" s="91">
        <v>13476</v>
      </c>
      <c r="D23" s="91">
        <v>3228</v>
      </c>
      <c r="E23" s="91">
        <v>1368</v>
      </c>
      <c r="F23" s="91"/>
      <c r="G23" s="91" t="s">
        <v>323</v>
      </c>
      <c r="H23" s="91">
        <v>0.23799999999999999</v>
      </c>
      <c r="I23" s="91">
        <v>0.28899999999999998</v>
      </c>
      <c r="J23" s="91">
        <v>7.0000000000000007E-2</v>
      </c>
      <c r="K23" s="91">
        <v>2.9000000000000001E-2</v>
      </c>
      <c r="L23" s="91"/>
      <c r="M23" s="91"/>
      <c r="N23" s="173"/>
      <c r="O23" s="173"/>
      <c r="R23" s="173"/>
      <c r="S23" s="173"/>
      <c r="T23" s="173"/>
      <c r="U23" s="173"/>
      <c r="V23" s="173"/>
      <c r="W23" s="173"/>
      <c r="X23" s="173"/>
      <c r="Y23" s="173"/>
      <c r="Z23" s="173"/>
      <c r="AA23" s="173"/>
      <c r="AB23" s="173"/>
      <c r="AC23" s="173"/>
      <c r="AD23" s="173"/>
    </row>
    <row r="24" spans="1:30">
      <c r="A24" s="91" t="s">
        <v>324</v>
      </c>
      <c r="B24" s="91">
        <v>10191</v>
      </c>
      <c r="C24" s="91">
        <v>10734</v>
      </c>
      <c r="D24" s="91">
        <v>3402</v>
      </c>
      <c r="E24" s="91">
        <v>1464</v>
      </c>
      <c r="F24" s="91"/>
      <c r="G24" s="91" t="s">
        <v>324</v>
      </c>
      <c r="H24" s="91">
        <v>0.215</v>
      </c>
      <c r="I24" s="91">
        <v>0.22600000000000001</v>
      </c>
      <c r="J24" s="91">
        <v>7.1999999999999995E-2</v>
      </c>
      <c r="K24" s="91">
        <v>3.1E-2</v>
      </c>
      <c r="L24" s="91"/>
      <c r="M24" s="91"/>
      <c r="N24" s="173"/>
      <c r="O24" s="173"/>
      <c r="R24" s="173"/>
      <c r="S24" s="173"/>
      <c r="T24" s="173"/>
      <c r="U24" s="173"/>
      <c r="V24" s="173"/>
      <c r="W24" s="173"/>
      <c r="X24" s="173"/>
      <c r="Y24" s="173"/>
      <c r="Z24" s="173"/>
      <c r="AA24" s="173"/>
      <c r="AB24" s="173"/>
      <c r="AC24" s="173"/>
      <c r="AD24" s="173"/>
    </row>
    <row r="25" spans="1:30">
      <c r="A25" s="91" t="s">
        <v>123</v>
      </c>
      <c r="B25" s="91">
        <v>11568</v>
      </c>
      <c r="C25" s="91">
        <v>9828</v>
      </c>
      <c r="D25" s="91">
        <v>3393</v>
      </c>
      <c r="E25" s="91">
        <v>1692</v>
      </c>
      <c r="F25" s="91"/>
      <c r="G25" s="91" t="s">
        <v>123</v>
      </c>
      <c r="H25" s="91">
        <v>0.24099999999999999</v>
      </c>
      <c r="I25" s="91">
        <v>0.20399999999999999</v>
      </c>
      <c r="J25" s="91">
        <v>7.0999999999999994E-2</v>
      </c>
      <c r="K25" s="91">
        <v>3.5000000000000003E-2</v>
      </c>
      <c r="L25" s="91"/>
      <c r="M25" s="91"/>
      <c r="N25" s="173"/>
      <c r="O25" s="173"/>
      <c r="R25" s="173"/>
      <c r="S25" s="173"/>
      <c r="T25" s="173"/>
      <c r="U25" s="173"/>
      <c r="V25" s="173"/>
      <c r="W25" s="173"/>
      <c r="X25" s="173"/>
      <c r="Y25" s="173"/>
      <c r="Z25" s="173"/>
      <c r="AA25" s="173"/>
      <c r="AB25" s="173"/>
      <c r="AC25" s="173"/>
      <c r="AD25" s="173"/>
    </row>
    <row r="26" spans="1:30">
      <c r="A26" s="91"/>
      <c r="B26" s="91"/>
      <c r="C26" s="91"/>
      <c r="D26" s="91"/>
      <c r="E26" s="91"/>
      <c r="F26" s="91"/>
      <c r="G26" s="91"/>
      <c r="H26" s="91"/>
      <c r="I26" s="91"/>
      <c r="J26" s="91"/>
      <c r="K26" s="91"/>
      <c r="L26" s="91"/>
      <c r="M26" s="91"/>
      <c r="N26" s="173"/>
      <c r="O26" s="173"/>
      <c r="R26" s="173"/>
      <c r="S26" s="173"/>
      <c r="T26" s="173"/>
      <c r="U26" s="173"/>
      <c r="V26" s="173"/>
      <c r="W26" s="173"/>
      <c r="X26" s="173"/>
      <c r="Y26" s="173"/>
      <c r="Z26" s="173"/>
      <c r="AA26" s="173"/>
      <c r="AB26" s="173"/>
      <c r="AC26" s="173"/>
      <c r="AD26" s="173"/>
    </row>
    <row r="27" spans="1:30">
      <c r="A27" s="91"/>
      <c r="B27" s="91"/>
      <c r="C27" s="91"/>
      <c r="D27" s="91"/>
      <c r="E27" s="91"/>
      <c r="F27" s="91"/>
      <c r="G27" s="91"/>
      <c r="H27" s="91"/>
      <c r="I27" s="91"/>
      <c r="J27" s="91"/>
      <c r="K27" s="91"/>
      <c r="L27" s="91"/>
      <c r="M27" s="91"/>
      <c r="R27" s="177"/>
    </row>
    <row r="28" spans="1:30">
      <c r="A28" s="91"/>
      <c r="B28" s="91"/>
      <c r="C28" s="91"/>
      <c r="D28" s="91"/>
      <c r="E28" s="91"/>
      <c r="F28" s="91"/>
      <c r="G28" s="91"/>
      <c r="H28" s="91"/>
      <c r="I28" s="91"/>
      <c r="J28" s="91"/>
      <c r="K28" s="91"/>
      <c r="L28" s="91"/>
      <c r="M28" s="91"/>
      <c r="R28" s="177"/>
    </row>
    <row r="29" spans="1:30">
      <c r="A29" s="91"/>
      <c r="B29" s="91"/>
      <c r="C29" s="91"/>
      <c r="D29" s="91"/>
      <c r="E29" s="91"/>
      <c r="F29" s="91"/>
      <c r="G29" s="91"/>
      <c r="H29" s="91"/>
      <c r="I29" s="91"/>
      <c r="J29" s="91"/>
      <c r="K29" s="91"/>
      <c r="L29" s="91"/>
      <c r="M29" s="91"/>
      <c r="R29" s="177"/>
    </row>
    <row r="30" spans="1:30">
      <c r="A30" s="91"/>
      <c r="B30" s="91"/>
      <c r="C30" s="91"/>
      <c r="D30" s="91"/>
      <c r="E30" s="91"/>
      <c r="F30" s="91"/>
      <c r="G30" s="91"/>
      <c r="H30" s="91"/>
      <c r="I30" s="91"/>
      <c r="J30" s="91"/>
      <c r="K30" s="91"/>
      <c r="L30" s="91"/>
      <c r="M30" s="91"/>
      <c r="R30" s="177"/>
    </row>
    <row r="31" spans="1:30">
      <c r="A31" s="91"/>
      <c r="B31" s="91"/>
      <c r="C31" s="91"/>
      <c r="D31" s="91"/>
      <c r="E31" s="91"/>
      <c r="F31" s="91"/>
      <c r="G31" s="91"/>
      <c r="H31" s="91"/>
      <c r="I31" s="91"/>
      <c r="J31" s="91"/>
      <c r="K31" s="91"/>
      <c r="L31" s="91"/>
      <c r="M31" s="91"/>
      <c r="N31" s="178"/>
      <c r="O31" s="178"/>
      <c r="P31" s="178"/>
      <c r="Q31" s="178"/>
      <c r="R31" s="177"/>
      <c r="S31" s="178"/>
      <c r="T31" s="178"/>
      <c r="U31" s="178"/>
      <c r="V31" s="178"/>
      <c r="W31" s="178"/>
      <c r="X31" s="178"/>
      <c r="Y31" s="178"/>
    </row>
    <row r="32" spans="1:30">
      <c r="A32" s="91"/>
      <c r="B32" s="91"/>
      <c r="C32" s="91"/>
      <c r="D32" s="91"/>
      <c r="E32" s="91"/>
      <c r="F32" s="91"/>
      <c r="G32" s="91"/>
      <c r="H32" s="91"/>
      <c r="I32" s="91"/>
      <c r="J32" s="91"/>
      <c r="K32" s="91"/>
      <c r="L32" s="91"/>
      <c r="M32" s="91"/>
      <c r="N32" s="178"/>
      <c r="O32" s="178"/>
      <c r="P32" s="178"/>
      <c r="Q32" s="178"/>
      <c r="R32" s="178"/>
      <c r="S32" s="178"/>
      <c r="T32" s="178"/>
      <c r="U32" s="178"/>
      <c r="V32" s="178"/>
      <c r="W32" s="178"/>
      <c r="X32" s="178"/>
      <c r="Y32" s="178"/>
    </row>
    <row r="33" spans="1:25">
      <c r="A33" s="91"/>
      <c r="B33" s="91"/>
      <c r="C33" s="91"/>
      <c r="D33" s="91"/>
      <c r="E33" s="91"/>
      <c r="F33" s="91"/>
      <c r="G33" s="91"/>
      <c r="H33" s="91"/>
      <c r="I33" s="91"/>
      <c r="J33" s="91"/>
      <c r="K33" s="91"/>
      <c r="L33" s="91"/>
      <c r="M33" s="91"/>
      <c r="N33" s="179"/>
      <c r="O33" s="179"/>
      <c r="P33" s="179"/>
      <c r="Q33" s="179"/>
      <c r="R33" s="179"/>
      <c r="S33" s="179"/>
      <c r="T33" s="179"/>
      <c r="U33" s="179"/>
      <c r="V33" s="179"/>
      <c r="W33" s="179"/>
      <c r="X33" s="179"/>
      <c r="Y33" s="179"/>
    </row>
    <row r="34" spans="1:25">
      <c r="A34" s="91"/>
      <c r="B34" s="91"/>
      <c r="C34" s="91"/>
      <c r="D34" s="91"/>
      <c r="E34" s="91"/>
      <c r="F34" s="91"/>
      <c r="G34" s="91"/>
      <c r="H34" s="91"/>
      <c r="I34" s="91"/>
      <c r="J34" s="91"/>
      <c r="K34" s="91"/>
      <c r="L34" s="91"/>
      <c r="M34" s="91"/>
      <c r="N34" s="179"/>
      <c r="O34" s="179"/>
      <c r="P34" s="179"/>
      <c r="Q34" s="179"/>
      <c r="R34" s="179"/>
      <c r="S34" s="179"/>
      <c r="T34" s="179"/>
      <c r="U34" s="179"/>
      <c r="V34" s="179"/>
      <c r="W34" s="179"/>
      <c r="X34" s="179"/>
      <c r="Y34" s="179"/>
    </row>
    <row r="35" spans="1:25">
      <c r="A35" s="91"/>
      <c r="B35" s="91"/>
      <c r="C35" s="91"/>
      <c r="D35" s="91"/>
      <c r="E35" s="91"/>
      <c r="F35" s="91"/>
      <c r="G35" s="91"/>
      <c r="H35" s="91"/>
      <c r="I35" s="91"/>
      <c r="J35" s="91"/>
      <c r="K35" s="91"/>
      <c r="L35" s="91"/>
      <c r="M35" s="91"/>
      <c r="N35" s="179"/>
      <c r="O35" s="179"/>
      <c r="P35" s="179"/>
      <c r="Q35" s="179"/>
      <c r="R35" s="179"/>
      <c r="S35" s="179"/>
      <c r="T35" s="179"/>
      <c r="U35" s="179"/>
      <c r="V35" s="179"/>
      <c r="W35" s="179"/>
      <c r="X35" s="179"/>
      <c r="Y35" s="179"/>
    </row>
    <row r="36" spans="1:25">
      <c r="A36" s="91"/>
      <c r="B36" s="91"/>
      <c r="C36" s="91"/>
      <c r="D36" s="91"/>
      <c r="E36" s="91"/>
      <c r="F36" s="91"/>
      <c r="G36" s="91"/>
      <c r="H36" s="91"/>
      <c r="I36" s="91"/>
      <c r="J36" s="91"/>
      <c r="K36" s="91"/>
      <c r="L36" s="91"/>
      <c r="M36" s="91"/>
      <c r="N36" s="179"/>
      <c r="O36" s="179"/>
      <c r="P36" s="179"/>
      <c r="Q36" s="179"/>
      <c r="R36" s="179"/>
      <c r="S36" s="179"/>
      <c r="T36" s="179"/>
      <c r="U36" s="179"/>
      <c r="V36" s="179"/>
      <c r="W36" s="179"/>
      <c r="X36" s="179"/>
      <c r="Y36" s="179"/>
    </row>
    <row r="37" spans="1:25">
      <c r="A37" s="91"/>
      <c r="B37" s="91"/>
      <c r="C37" s="91"/>
      <c r="D37" s="91"/>
      <c r="E37" s="91"/>
      <c r="F37" s="91"/>
      <c r="G37" s="91"/>
      <c r="H37" s="91"/>
      <c r="I37" s="91"/>
      <c r="J37" s="91"/>
      <c r="K37" s="91"/>
      <c r="L37" s="91"/>
      <c r="M37" s="91"/>
      <c r="N37" s="179"/>
      <c r="O37" s="179"/>
      <c r="P37" s="179"/>
      <c r="Q37" s="179"/>
      <c r="R37" s="179"/>
      <c r="S37" s="179"/>
      <c r="T37" s="179"/>
      <c r="U37" s="179"/>
      <c r="V37" s="179"/>
      <c r="W37" s="179"/>
      <c r="X37" s="179"/>
      <c r="Y37" s="179"/>
    </row>
    <row r="38" spans="1:25">
      <c r="A38" s="91"/>
      <c r="B38" s="91"/>
      <c r="C38" s="91"/>
      <c r="D38" s="91"/>
      <c r="E38" s="91"/>
      <c r="F38" s="91"/>
      <c r="G38" s="91"/>
      <c r="H38" s="91"/>
      <c r="I38" s="91"/>
      <c r="J38" s="91"/>
      <c r="K38" s="91"/>
      <c r="L38" s="91"/>
      <c r="M38" s="91"/>
      <c r="N38" s="179"/>
      <c r="O38" s="179"/>
      <c r="P38" s="179"/>
      <c r="Q38" s="179"/>
      <c r="R38" s="179"/>
      <c r="S38" s="179"/>
      <c r="T38" s="179"/>
      <c r="U38" s="179"/>
      <c r="V38" s="179"/>
      <c r="W38" s="179"/>
      <c r="X38" s="179"/>
      <c r="Y38" s="179"/>
    </row>
    <row r="39" spans="1:25">
      <c r="A39" s="91"/>
      <c r="B39" s="91"/>
      <c r="C39" s="91"/>
      <c r="D39" s="91"/>
      <c r="E39" s="91"/>
      <c r="F39" s="91"/>
      <c r="G39" s="91"/>
      <c r="H39" s="91"/>
      <c r="I39" s="91"/>
      <c r="J39" s="91"/>
      <c r="K39" s="91"/>
      <c r="L39" s="91"/>
      <c r="M39" s="91"/>
      <c r="N39" s="179"/>
      <c r="O39" s="179"/>
      <c r="P39" s="179"/>
      <c r="Q39" s="179"/>
      <c r="R39" s="179"/>
      <c r="S39" s="179"/>
      <c r="T39" s="179"/>
      <c r="U39" s="179"/>
      <c r="V39" s="179"/>
      <c r="W39" s="179"/>
      <c r="X39" s="179"/>
      <c r="Y39" s="179"/>
    </row>
    <row r="40" spans="1:25">
      <c r="A40" s="91"/>
      <c r="B40" s="91"/>
      <c r="C40" s="91"/>
      <c r="D40" s="91"/>
      <c r="E40" s="91"/>
      <c r="F40" s="91"/>
      <c r="G40" s="91"/>
      <c r="H40" s="91"/>
      <c r="I40" s="91"/>
      <c r="J40" s="91"/>
      <c r="K40" s="91"/>
      <c r="L40" s="91"/>
      <c r="M40" s="91"/>
      <c r="N40" s="179"/>
      <c r="O40" s="179"/>
      <c r="P40" s="179"/>
      <c r="Q40" s="179"/>
      <c r="R40" s="179"/>
      <c r="S40" s="179"/>
      <c r="T40" s="179"/>
      <c r="U40" s="179"/>
      <c r="V40" s="179"/>
      <c r="W40" s="179"/>
      <c r="X40" s="179"/>
      <c r="Y40" s="179"/>
    </row>
    <row r="41" spans="1:25">
      <c r="A41" s="91"/>
      <c r="B41" s="91"/>
      <c r="C41" s="91"/>
      <c r="D41" s="91"/>
      <c r="E41" s="91"/>
      <c r="F41" s="91"/>
      <c r="G41" s="91"/>
      <c r="H41" s="91"/>
      <c r="I41" s="91"/>
      <c r="J41" s="91"/>
      <c r="K41" s="91"/>
      <c r="L41" s="91"/>
      <c r="M41" s="91"/>
      <c r="N41" s="179"/>
      <c r="O41" s="179"/>
      <c r="P41" s="179"/>
      <c r="Q41" s="179"/>
      <c r="R41" s="179"/>
      <c r="S41" s="179"/>
      <c r="T41" s="179"/>
      <c r="U41" s="179"/>
      <c r="V41" s="179"/>
      <c r="W41" s="179"/>
      <c r="X41" s="179"/>
      <c r="Y41" s="179"/>
    </row>
    <row r="42" spans="1:25">
      <c r="A42" s="91"/>
      <c r="B42" s="91"/>
      <c r="C42" s="91"/>
      <c r="D42" s="91"/>
      <c r="E42" s="91"/>
      <c r="F42" s="91"/>
      <c r="G42" s="91"/>
      <c r="H42" s="91"/>
      <c r="I42" s="91"/>
      <c r="J42" s="91"/>
      <c r="K42" s="91"/>
      <c r="L42" s="91"/>
      <c r="M42" s="91"/>
      <c r="N42" s="179"/>
      <c r="O42" s="179"/>
      <c r="P42" s="179"/>
      <c r="Q42" s="179"/>
      <c r="R42" s="179"/>
      <c r="S42" s="179"/>
      <c r="T42" s="179"/>
      <c r="U42" s="179"/>
      <c r="V42" s="179"/>
      <c r="W42" s="179"/>
      <c r="X42" s="179"/>
      <c r="Y42" s="179"/>
    </row>
    <row r="43" spans="1:25">
      <c r="A43" s="91"/>
      <c r="B43" s="91"/>
      <c r="C43" s="91"/>
      <c r="D43" s="91"/>
      <c r="E43" s="91"/>
      <c r="F43" s="91"/>
      <c r="G43" s="91"/>
      <c r="H43" s="91"/>
      <c r="I43" s="91"/>
      <c r="J43" s="91"/>
      <c r="K43" s="91"/>
      <c r="L43" s="91"/>
      <c r="M43" s="91"/>
      <c r="N43" s="179"/>
      <c r="O43" s="179"/>
      <c r="P43" s="179"/>
      <c r="Q43" s="179"/>
      <c r="R43" s="179"/>
      <c r="S43" s="179"/>
      <c r="T43" s="179"/>
      <c r="U43" s="179"/>
      <c r="V43" s="179"/>
      <c r="W43" s="179"/>
      <c r="X43" s="179"/>
      <c r="Y43" s="179"/>
    </row>
    <row r="44" spans="1:25">
      <c r="A44" s="91"/>
      <c r="B44" s="91"/>
      <c r="C44" s="91"/>
      <c r="D44" s="91"/>
      <c r="E44" s="91"/>
      <c r="F44" s="91"/>
      <c r="G44" s="91"/>
      <c r="H44" s="91"/>
      <c r="I44" s="91"/>
      <c r="J44" s="91"/>
      <c r="K44" s="91"/>
      <c r="L44" s="91"/>
      <c r="M44" s="91"/>
      <c r="N44" s="179"/>
      <c r="O44" s="179"/>
      <c r="P44" s="179"/>
      <c r="Q44" s="179"/>
      <c r="R44" s="179"/>
      <c r="S44" s="179"/>
      <c r="T44" s="179"/>
      <c r="U44" s="179"/>
      <c r="V44" s="179"/>
      <c r="W44" s="179"/>
      <c r="X44" s="179"/>
      <c r="Y44" s="179"/>
    </row>
    <row r="45" spans="1:25">
      <c r="A45" s="91"/>
      <c r="B45" s="91"/>
      <c r="C45" s="91"/>
      <c r="D45" s="91"/>
      <c r="E45" s="91"/>
      <c r="F45" s="91"/>
      <c r="G45" s="91"/>
      <c r="H45" s="91"/>
      <c r="I45" s="91"/>
      <c r="J45" s="91"/>
      <c r="K45" s="91"/>
      <c r="L45" s="91"/>
      <c r="M45" s="91"/>
      <c r="N45" s="179"/>
      <c r="O45" s="179"/>
      <c r="P45" s="179"/>
      <c r="Q45" s="179"/>
      <c r="R45" s="179"/>
      <c r="S45" s="179"/>
      <c r="T45" s="179"/>
      <c r="U45" s="179"/>
      <c r="V45" s="179"/>
      <c r="W45" s="179"/>
      <c r="X45" s="179"/>
      <c r="Y45" s="179"/>
    </row>
    <row r="46" spans="1:25">
      <c r="A46" s="91"/>
      <c r="B46" s="91"/>
      <c r="C46" s="91"/>
      <c r="D46" s="91"/>
      <c r="E46" s="91"/>
      <c r="F46" s="91"/>
      <c r="G46" s="91"/>
      <c r="H46" s="91"/>
      <c r="I46" s="91"/>
      <c r="J46" s="91"/>
      <c r="K46" s="91"/>
      <c r="L46" s="91"/>
      <c r="M46" s="91"/>
      <c r="N46" s="179"/>
      <c r="O46" s="179"/>
      <c r="P46" s="179"/>
      <c r="Q46" s="179"/>
      <c r="R46" s="179"/>
      <c r="S46" s="179"/>
      <c r="T46" s="179"/>
      <c r="U46" s="179"/>
      <c r="V46" s="179"/>
      <c r="W46" s="179"/>
      <c r="X46" s="179"/>
      <c r="Y46" s="179"/>
    </row>
    <row r="47" spans="1:25">
      <c r="A47" s="91"/>
      <c r="B47" s="91"/>
      <c r="C47" s="91"/>
      <c r="D47" s="91"/>
      <c r="E47" s="91"/>
      <c r="F47" s="91"/>
      <c r="G47" s="91"/>
      <c r="H47" s="91"/>
      <c r="I47" s="91"/>
      <c r="J47" s="91"/>
      <c r="K47" s="91"/>
      <c r="L47" s="91"/>
      <c r="M47" s="91"/>
      <c r="N47" s="179"/>
      <c r="O47" s="179"/>
      <c r="P47" s="179"/>
      <c r="Q47" s="179"/>
      <c r="R47" s="179"/>
      <c r="S47" s="179"/>
      <c r="T47" s="179"/>
      <c r="U47" s="179"/>
      <c r="V47" s="179"/>
      <c r="W47" s="179"/>
      <c r="X47" s="179"/>
      <c r="Y47" s="179"/>
    </row>
    <row r="48" spans="1:25">
      <c r="A48" s="91"/>
      <c r="B48" s="91"/>
      <c r="C48" s="91"/>
      <c r="D48" s="91"/>
      <c r="E48" s="91"/>
      <c r="F48" s="91"/>
      <c r="G48" s="91"/>
      <c r="H48" s="91"/>
      <c r="I48" s="91"/>
      <c r="J48" s="91"/>
      <c r="K48" s="91"/>
      <c r="L48" s="91"/>
      <c r="M48" s="91"/>
      <c r="N48" s="179"/>
      <c r="O48" s="179"/>
      <c r="P48" s="179"/>
      <c r="Q48" s="179"/>
      <c r="R48" s="179"/>
      <c r="S48" s="179"/>
      <c r="T48" s="179"/>
      <c r="U48" s="179"/>
      <c r="V48" s="179"/>
      <c r="W48" s="179"/>
      <c r="X48" s="179"/>
      <c r="Y48" s="179"/>
    </row>
    <row r="49" spans="1:25">
      <c r="A49" s="91"/>
      <c r="B49" s="91"/>
      <c r="C49" s="91"/>
      <c r="D49" s="91"/>
      <c r="E49" s="91"/>
      <c r="F49" s="91"/>
      <c r="G49" s="91"/>
      <c r="H49" s="91"/>
      <c r="I49" s="91"/>
      <c r="J49" s="91"/>
      <c r="K49" s="91"/>
      <c r="L49" s="91"/>
      <c r="M49" s="91"/>
      <c r="N49" s="180"/>
      <c r="O49" s="180"/>
      <c r="P49" s="180"/>
      <c r="Q49" s="180"/>
      <c r="R49" s="180"/>
      <c r="S49" s="180"/>
      <c r="T49" s="180"/>
      <c r="U49" s="180"/>
      <c r="V49" s="180"/>
      <c r="W49" s="180"/>
      <c r="X49" s="180"/>
      <c r="Y49" s="180"/>
    </row>
    <row r="50" spans="1:25">
      <c r="A50" s="91"/>
      <c r="B50" s="91"/>
      <c r="C50" s="91"/>
      <c r="D50" s="91"/>
      <c r="E50" s="91"/>
      <c r="F50" s="91"/>
      <c r="G50" s="91"/>
      <c r="H50" s="91"/>
      <c r="I50" s="91"/>
      <c r="J50" s="91"/>
      <c r="K50" s="91"/>
      <c r="L50" s="91"/>
      <c r="M50" s="91"/>
    </row>
    <row r="51" spans="1:25">
      <c r="A51" s="91"/>
      <c r="B51" s="91"/>
      <c r="C51" s="91"/>
      <c r="D51" s="91"/>
      <c r="E51" s="91"/>
      <c r="F51" s="91"/>
      <c r="G51" s="91"/>
      <c r="H51" s="91"/>
      <c r="I51" s="91"/>
      <c r="J51" s="91"/>
      <c r="K51" s="91"/>
      <c r="L51" s="91"/>
      <c r="M51" s="91"/>
    </row>
    <row r="52" spans="1:25">
      <c r="A52" s="91"/>
      <c r="B52" s="91"/>
      <c r="C52" s="91"/>
      <c r="D52" s="91"/>
      <c r="E52" s="91"/>
      <c r="F52" s="91"/>
      <c r="G52" s="91"/>
      <c r="H52" s="91"/>
      <c r="I52" s="91"/>
      <c r="J52" s="91"/>
      <c r="K52" s="91"/>
      <c r="L52" s="91"/>
      <c r="M52" s="91"/>
    </row>
    <row r="53" spans="1:25">
      <c r="A53" s="91"/>
      <c r="B53" s="91"/>
      <c r="C53" s="91"/>
      <c r="D53" s="91"/>
      <c r="E53" s="91"/>
      <c r="F53" s="91"/>
      <c r="G53" s="91"/>
      <c r="H53" s="91"/>
      <c r="I53" s="91"/>
      <c r="J53" s="91"/>
      <c r="K53" s="91"/>
      <c r="L53" s="91"/>
      <c r="M53" s="91"/>
    </row>
    <row r="54" spans="1:25">
      <c r="A54" s="91"/>
      <c r="B54" s="91"/>
      <c r="C54" s="91"/>
      <c r="D54" s="91"/>
      <c r="E54" s="91"/>
      <c r="F54" s="91"/>
      <c r="G54" s="91"/>
      <c r="H54" s="91"/>
      <c r="I54" s="91"/>
      <c r="J54" s="91"/>
      <c r="K54" s="91"/>
      <c r="L54" s="91"/>
      <c r="M54" s="91"/>
    </row>
    <row r="55" spans="1:25">
      <c r="A55" s="91"/>
      <c r="B55" s="91"/>
      <c r="C55" s="91"/>
      <c r="D55" s="91"/>
      <c r="E55" s="91"/>
      <c r="F55" s="91"/>
      <c r="G55" s="91"/>
      <c r="H55" s="91"/>
      <c r="I55" s="91"/>
      <c r="J55" s="91"/>
      <c r="K55" s="91"/>
      <c r="L55" s="91"/>
      <c r="M55" s="91"/>
    </row>
    <row r="56" spans="1:25">
      <c r="A56" s="91"/>
      <c r="B56" s="91"/>
      <c r="C56" s="91"/>
      <c r="D56" s="91"/>
      <c r="E56" s="91"/>
      <c r="F56" s="91"/>
      <c r="G56" s="91"/>
      <c r="H56" s="91"/>
      <c r="I56" s="91"/>
      <c r="J56" s="91"/>
      <c r="K56" s="91"/>
      <c r="L56" s="91"/>
      <c r="M56" s="91"/>
    </row>
    <row r="57" spans="1:25">
      <c r="A57" s="91"/>
      <c r="B57" s="91"/>
      <c r="C57" s="91"/>
      <c r="D57" s="91"/>
      <c r="E57" s="91"/>
      <c r="F57" s="91"/>
      <c r="G57" s="91"/>
      <c r="H57" s="91"/>
      <c r="I57" s="91"/>
      <c r="J57" s="91"/>
      <c r="K57" s="91"/>
      <c r="L57" s="91"/>
      <c r="M57" s="91"/>
    </row>
    <row r="58" spans="1:25">
      <c r="A58" s="91"/>
      <c r="B58" s="91"/>
      <c r="C58" s="91"/>
      <c r="D58" s="91"/>
      <c r="E58" s="91"/>
      <c r="F58" s="91"/>
      <c r="G58" s="91"/>
      <c r="H58" s="91"/>
      <c r="I58" s="91"/>
      <c r="J58" s="91"/>
      <c r="K58" s="91"/>
      <c r="L58" s="91"/>
      <c r="M58" s="91"/>
    </row>
    <row r="59" spans="1:25">
      <c r="A59" s="91"/>
      <c r="B59" s="91"/>
      <c r="C59" s="91"/>
      <c r="D59" s="91"/>
      <c r="E59" s="91"/>
      <c r="F59" s="91"/>
      <c r="G59" s="91"/>
      <c r="H59" s="91"/>
      <c r="I59" s="91"/>
      <c r="J59" s="91"/>
      <c r="K59" s="91"/>
      <c r="L59" s="91"/>
      <c r="M59" s="91"/>
    </row>
    <row r="60" spans="1:25">
      <c r="A60" s="91"/>
      <c r="B60" s="91"/>
      <c r="C60" s="91"/>
      <c r="D60" s="91"/>
      <c r="E60" s="91"/>
      <c r="F60" s="91"/>
      <c r="G60" s="91"/>
      <c r="H60" s="91"/>
      <c r="I60" s="91"/>
      <c r="J60" s="91"/>
      <c r="K60" s="91"/>
      <c r="L60" s="91"/>
      <c r="M60" s="91"/>
    </row>
    <row r="61" spans="1:25">
      <c r="A61" s="91"/>
      <c r="B61" s="91"/>
      <c r="C61" s="91"/>
      <c r="D61" s="91"/>
      <c r="E61" s="91"/>
      <c r="F61" s="91"/>
      <c r="G61" s="91"/>
      <c r="H61" s="91"/>
      <c r="I61" s="91"/>
      <c r="J61" s="91"/>
      <c r="K61" s="91"/>
      <c r="L61" s="91"/>
      <c r="M61" s="91"/>
    </row>
    <row r="62" spans="1:25">
      <c r="A62" s="91"/>
      <c r="B62" s="91"/>
      <c r="C62" s="91"/>
      <c r="D62" s="91"/>
      <c r="E62" s="91"/>
      <c r="F62" s="91"/>
      <c r="G62" s="91"/>
      <c r="H62" s="91"/>
      <c r="I62" s="91"/>
      <c r="J62" s="91"/>
      <c r="K62" s="91"/>
      <c r="L62" s="91"/>
      <c r="M62" s="91"/>
    </row>
    <row r="63" spans="1:25">
      <c r="A63" s="91"/>
      <c r="B63" s="91"/>
      <c r="C63" s="91"/>
      <c r="D63" s="91"/>
      <c r="E63" s="91"/>
      <c r="F63" s="91"/>
      <c r="G63" s="91"/>
      <c r="H63" s="91"/>
      <c r="I63" s="91"/>
      <c r="J63" s="91"/>
      <c r="K63" s="91"/>
      <c r="L63" s="91"/>
      <c r="M63" s="91"/>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85B9C-DF78-40A2-9055-61D980923E22}">
  <dimension ref="A1:G46"/>
  <sheetViews>
    <sheetView topLeftCell="A4" zoomScaleNormal="100" workbookViewId="0">
      <selection activeCell="AH49" sqref="AH49"/>
    </sheetView>
  </sheetViews>
  <sheetFormatPr defaultColWidth="8.85546875" defaultRowHeight="15"/>
  <cols>
    <col min="1" max="1" width="12.28515625" style="91" customWidth="1"/>
    <col min="2" max="16384" width="8.85546875" style="91"/>
  </cols>
  <sheetData>
    <row r="1" spans="1:7">
      <c r="A1" s="169" t="s">
        <v>875</v>
      </c>
      <c r="B1" s="169" t="s">
        <v>876</v>
      </c>
      <c r="C1" s="169"/>
      <c r="D1" s="170"/>
      <c r="E1" s="170"/>
      <c r="F1" s="170"/>
      <c r="G1" s="170"/>
    </row>
    <row r="2" spans="1:7">
      <c r="A2" s="170"/>
      <c r="B2" s="170" t="s">
        <v>877</v>
      </c>
      <c r="C2" s="170"/>
      <c r="D2" s="170"/>
      <c r="E2" s="170"/>
      <c r="F2" s="170"/>
      <c r="G2" s="170"/>
    </row>
    <row r="3" spans="1:7">
      <c r="A3" s="169" t="s">
        <v>26</v>
      </c>
      <c r="B3" s="170" t="s">
        <v>878</v>
      </c>
      <c r="C3" s="170"/>
      <c r="D3" s="170"/>
      <c r="E3" s="170"/>
      <c r="F3" s="170"/>
      <c r="G3" s="170"/>
    </row>
    <row r="4" spans="1:7">
      <c r="A4" s="169" t="s">
        <v>51</v>
      </c>
      <c r="B4" s="170" t="s">
        <v>879</v>
      </c>
      <c r="C4" s="170"/>
      <c r="D4" s="170"/>
      <c r="E4" s="170"/>
      <c r="F4" s="170"/>
      <c r="G4" s="170"/>
    </row>
    <row r="5" spans="1:7">
      <c r="A5" s="170"/>
      <c r="B5" s="172" t="s">
        <v>880</v>
      </c>
      <c r="C5" s="170"/>
      <c r="D5" s="170"/>
      <c r="E5" s="170"/>
      <c r="F5" s="170"/>
      <c r="G5" s="170"/>
    </row>
    <row r="6" spans="1:7">
      <c r="A6" s="170"/>
      <c r="B6" s="172"/>
      <c r="C6" s="170"/>
      <c r="D6" s="170"/>
      <c r="E6" s="170"/>
      <c r="F6" s="170"/>
      <c r="G6" s="170"/>
    </row>
    <row r="7" spans="1:7">
      <c r="A7" s="169" t="s">
        <v>881</v>
      </c>
      <c r="B7" s="181"/>
      <c r="C7" s="92"/>
      <c r="D7" s="92"/>
      <c r="E7" s="92"/>
      <c r="F7" s="92"/>
    </row>
    <row r="8" spans="1:7">
      <c r="A8" s="92"/>
      <c r="B8" s="92" t="s">
        <v>285</v>
      </c>
      <c r="C8" s="92" t="s">
        <v>286</v>
      </c>
      <c r="D8" s="92" t="s">
        <v>287</v>
      </c>
      <c r="E8" s="92" t="s">
        <v>882</v>
      </c>
      <c r="F8" s="92" t="s">
        <v>9</v>
      </c>
    </row>
    <row r="9" spans="1:7">
      <c r="A9" s="91">
        <v>2007</v>
      </c>
      <c r="B9" s="182">
        <v>4119</v>
      </c>
      <c r="C9" s="91">
        <v>402</v>
      </c>
      <c r="D9" s="91">
        <v>360</v>
      </c>
      <c r="E9" s="91">
        <v>1401</v>
      </c>
      <c r="F9" s="182">
        <f>SUM(B9:E9)</f>
        <v>6282</v>
      </c>
    </row>
    <row r="10" spans="1:7">
      <c r="A10" s="91">
        <v>2008</v>
      </c>
      <c r="B10" s="91">
        <v>4086</v>
      </c>
      <c r="C10" s="91">
        <v>471</v>
      </c>
      <c r="D10" s="91">
        <v>312</v>
      </c>
      <c r="E10" s="91">
        <v>1530</v>
      </c>
      <c r="F10" s="182">
        <f t="shared" ref="F10:F24" si="0">SUM(B10:E10)</f>
        <v>6399</v>
      </c>
    </row>
    <row r="11" spans="1:7">
      <c r="A11" s="91">
        <v>2009</v>
      </c>
      <c r="B11" s="91">
        <v>4884</v>
      </c>
      <c r="C11" s="91">
        <v>375</v>
      </c>
      <c r="D11" s="91">
        <v>246</v>
      </c>
      <c r="E11" s="91">
        <v>1404</v>
      </c>
      <c r="F11" s="182">
        <f t="shared" si="0"/>
        <v>6909</v>
      </c>
    </row>
    <row r="12" spans="1:7">
      <c r="A12" s="91">
        <v>2010</v>
      </c>
      <c r="B12" s="91">
        <v>4374</v>
      </c>
      <c r="C12" s="91">
        <v>606</v>
      </c>
      <c r="D12" s="91">
        <v>609</v>
      </c>
      <c r="E12" s="91">
        <v>1485</v>
      </c>
      <c r="F12" s="182">
        <f t="shared" si="0"/>
        <v>7074</v>
      </c>
    </row>
    <row r="13" spans="1:7">
      <c r="A13" s="91">
        <v>2011</v>
      </c>
      <c r="B13" s="91">
        <v>5535</v>
      </c>
      <c r="C13" s="91">
        <v>570</v>
      </c>
      <c r="D13" s="91">
        <v>375</v>
      </c>
      <c r="E13" s="91">
        <v>1002</v>
      </c>
      <c r="F13" s="182">
        <f t="shared" si="0"/>
        <v>7482</v>
      </c>
    </row>
    <row r="14" spans="1:7">
      <c r="A14" s="91">
        <v>2012</v>
      </c>
      <c r="B14" s="91">
        <v>5853</v>
      </c>
      <c r="C14" s="91">
        <v>645</v>
      </c>
      <c r="D14" s="91">
        <v>219</v>
      </c>
      <c r="E14" s="91">
        <v>1239</v>
      </c>
      <c r="F14" s="182">
        <f t="shared" si="0"/>
        <v>7956</v>
      </c>
    </row>
    <row r="15" spans="1:7">
      <c r="A15" s="91">
        <v>2013</v>
      </c>
      <c r="B15" s="91">
        <v>4737</v>
      </c>
      <c r="C15" s="91">
        <v>795</v>
      </c>
      <c r="D15" s="91">
        <v>318</v>
      </c>
      <c r="E15" s="91">
        <v>1092</v>
      </c>
      <c r="F15" s="182">
        <f t="shared" si="0"/>
        <v>6942</v>
      </c>
    </row>
    <row r="16" spans="1:7">
      <c r="A16" s="91">
        <v>2014</v>
      </c>
      <c r="B16" s="91">
        <v>5103</v>
      </c>
      <c r="C16" s="91">
        <v>789</v>
      </c>
      <c r="D16" s="91">
        <v>318</v>
      </c>
      <c r="E16" s="91">
        <v>1425</v>
      </c>
      <c r="F16" s="182">
        <f t="shared" si="0"/>
        <v>7635</v>
      </c>
    </row>
    <row r="17" spans="1:6">
      <c r="A17" s="91">
        <v>2015</v>
      </c>
      <c r="B17" s="91">
        <v>5664</v>
      </c>
      <c r="C17" s="91">
        <v>699</v>
      </c>
      <c r="D17" s="91">
        <v>279</v>
      </c>
      <c r="E17" s="91">
        <v>1260</v>
      </c>
      <c r="F17" s="182">
        <f t="shared" si="0"/>
        <v>7902</v>
      </c>
    </row>
    <row r="18" spans="1:6">
      <c r="A18" s="91">
        <v>2016</v>
      </c>
      <c r="B18" s="91">
        <v>6057</v>
      </c>
      <c r="C18" s="91">
        <v>828</v>
      </c>
      <c r="D18" s="91">
        <v>504</v>
      </c>
      <c r="E18" s="91">
        <v>1587</v>
      </c>
      <c r="F18" s="182">
        <f t="shared" si="0"/>
        <v>8976</v>
      </c>
    </row>
    <row r="19" spans="1:6">
      <c r="A19" s="91">
        <v>2017</v>
      </c>
      <c r="B19" s="91">
        <v>6738</v>
      </c>
      <c r="C19" s="91">
        <v>1014</v>
      </c>
      <c r="D19" s="91">
        <v>471</v>
      </c>
      <c r="E19" s="91">
        <v>1536</v>
      </c>
      <c r="F19" s="182">
        <f t="shared" si="0"/>
        <v>9759</v>
      </c>
    </row>
    <row r="20" spans="1:6">
      <c r="A20" s="91">
        <v>2018</v>
      </c>
      <c r="B20" s="91">
        <v>7767</v>
      </c>
      <c r="C20" s="91">
        <v>663</v>
      </c>
      <c r="D20" s="91">
        <v>597</v>
      </c>
      <c r="E20" s="91">
        <v>1533</v>
      </c>
      <c r="F20" s="182">
        <f t="shared" si="0"/>
        <v>10560</v>
      </c>
    </row>
    <row r="21" spans="1:6">
      <c r="A21" s="91">
        <v>2019</v>
      </c>
      <c r="B21" s="91">
        <v>7347</v>
      </c>
      <c r="C21" s="91">
        <v>1269</v>
      </c>
      <c r="D21" s="91">
        <v>543</v>
      </c>
      <c r="E21" s="91">
        <v>1392</v>
      </c>
      <c r="F21" s="182">
        <f t="shared" si="0"/>
        <v>10551</v>
      </c>
    </row>
    <row r="22" spans="1:6">
      <c r="A22" s="91">
        <v>2020</v>
      </c>
      <c r="B22" s="91">
        <v>8847</v>
      </c>
      <c r="C22" s="91">
        <v>1476</v>
      </c>
      <c r="D22" s="91">
        <v>363</v>
      </c>
      <c r="E22" s="91">
        <v>1746</v>
      </c>
      <c r="F22" s="182">
        <f t="shared" si="0"/>
        <v>12432</v>
      </c>
    </row>
    <row r="23" spans="1:6">
      <c r="A23" s="91">
        <v>2021</v>
      </c>
      <c r="B23" s="91">
        <v>6822</v>
      </c>
      <c r="C23" s="91">
        <v>711</v>
      </c>
      <c r="D23" s="91">
        <v>453</v>
      </c>
      <c r="E23" s="91">
        <v>1305</v>
      </c>
      <c r="F23" s="182">
        <f t="shared" si="0"/>
        <v>9291</v>
      </c>
    </row>
    <row r="24" spans="1:6">
      <c r="A24" s="91">
        <v>2022</v>
      </c>
      <c r="B24" s="91">
        <v>6291</v>
      </c>
      <c r="C24" s="91">
        <v>843</v>
      </c>
      <c r="D24" s="91">
        <v>426</v>
      </c>
      <c r="E24" s="91">
        <v>891</v>
      </c>
      <c r="F24" s="182">
        <f t="shared" si="0"/>
        <v>8451</v>
      </c>
    </row>
    <row r="28" spans="1:6">
      <c r="B28" s="182"/>
      <c r="F28" s="182"/>
    </row>
    <row r="29" spans="1:6">
      <c r="A29" s="92" t="s">
        <v>883</v>
      </c>
      <c r="F29" s="182"/>
    </row>
    <row r="30" spans="1:6">
      <c r="B30" s="92" t="s">
        <v>285</v>
      </c>
      <c r="C30" s="92" t="s">
        <v>286</v>
      </c>
      <c r="D30" s="92" t="s">
        <v>287</v>
      </c>
      <c r="E30" s="92" t="s">
        <v>882</v>
      </c>
      <c r="F30" s="92" t="s">
        <v>9</v>
      </c>
    </row>
    <row r="31" spans="1:6">
      <c r="A31" s="91">
        <v>2007</v>
      </c>
      <c r="B31" s="91">
        <v>3117</v>
      </c>
      <c r="C31" s="91">
        <v>789</v>
      </c>
      <c r="D31" s="91">
        <v>582</v>
      </c>
      <c r="E31" s="91">
        <v>1251</v>
      </c>
      <c r="F31" s="182">
        <f>SUM(B31:E31)</f>
        <v>5739</v>
      </c>
    </row>
    <row r="32" spans="1:6">
      <c r="A32" s="91">
        <v>2008</v>
      </c>
      <c r="B32" s="91">
        <v>2769</v>
      </c>
      <c r="C32" s="91">
        <v>621</v>
      </c>
      <c r="D32" s="91">
        <v>489</v>
      </c>
      <c r="E32" s="91">
        <v>1314</v>
      </c>
      <c r="F32" s="182">
        <f t="shared" ref="F32:F46" si="1">SUM(B32:E32)</f>
        <v>5193</v>
      </c>
    </row>
    <row r="33" spans="1:6">
      <c r="A33" s="91">
        <v>2009</v>
      </c>
      <c r="B33" s="91">
        <v>3225</v>
      </c>
      <c r="C33" s="91">
        <v>741</v>
      </c>
      <c r="D33" s="91">
        <v>552</v>
      </c>
      <c r="E33" s="91">
        <v>1791</v>
      </c>
      <c r="F33" s="182">
        <f t="shared" si="1"/>
        <v>6309</v>
      </c>
    </row>
    <row r="34" spans="1:6">
      <c r="A34" s="91">
        <v>2010</v>
      </c>
      <c r="B34" s="91">
        <v>2778</v>
      </c>
      <c r="C34" s="91">
        <v>648</v>
      </c>
      <c r="D34" s="91">
        <v>534</v>
      </c>
      <c r="E34" s="91">
        <v>1308</v>
      </c>
      <c r="F34" s="182">
        <f t="shared" si="1"/>
        <v>5268</v>
      </c>
    </row>
    <row r="35" spans="1:6">
      <c r="A35" s="91">
        <v>2011</v>
      </c>
      <c r="B35" s="91">
        <v>3366</v>
      </c>
      <c r="C35" s="91">
        <v>903</v>
      </c>
      <c r="D35" s="91">
        <v>420</v>
      </c>
      <c r="E35" s="91">
        <v>1503</v>
      </c>
      <c r="F35" s="182">
        <f t="shared" si="1"/>
        <v>6192</v>
      </c>
    </row>
    <row r="36" spans="1:6">
      <c r="A36" s="91">
        <v>2012</v>
      </c>
      <c r="B36" s="91">
        <v>5517</v>
      </c>
      <c r="C36" s="91">
        <v>966</v>
      </c>
      <c r="D36" s="91">
        <v>564</v>
      </c>
      <c r="E36" s="91">
        <v>1836</v>
      </c>
      <c r="F36" s="182">
        <f t="shared" si="1"/>
        <v>8883</v>
      </c>
    </row>
    <row r="37" spans="1:6">
      <c r="A37" s="91">
        <v>2013</v>
      </c>
      <c r="B37" s="91">
        <v>5718</v>
      </c>
      <c r="C37" s="91">
        <v>891</v>
      </c>
      <c r="D37" s="91">
        <v>525</v>
      </c>
      <c r="E37" s="91">
        <v>1674</v>
      </c>
      <c r="F37" s="182">
        <f t="shared" si="1"/>
        <v>8808</v>
      </c>
    </row>
    <row r="38" spans="1:6">
      <c r="A38" s="91">
        <v>2014</v>
      </c>
      <c r="B38" s="91">
        <v>5982</v>
      </c>
      <c r="C38" s="91">
        <v>1011</v>
      </c>
      <c r="D38" s="91">
        <v>582</v>
      </c>
      <c r="E38" s="91">
        <v>1467</v>
      </c>
      <c r="F38" s="182">
        <f t="shared" si="1"/>
        <v>9042</v>
      </c>
    </row>
    <row r="39" spans="1:6">
      <c r="A39" s="91">
        <v>2015</v>
      </c>
      <c r="B39" s="91">
        <v>6981</v>
      </c>
      <c r="C39" s="91">
        <v>1029</v>
      </c>
      <c r="D39" s="91">
        <v>468</v>
      </c>
      <c r="E39" s="91">
        <v>1803</v>
      </c>
      <c r="F39" s="182">
        <f t="shared" si="1"/>
        <v>10281</v>
      </c>
    </row>
    <row r="40" spans="1:6">
      <c r="A40" s="91">
        <v>2016</v>
      </c>
      <c r="B40" s="91">
        <v>6330</v>
      </c>
      <c r="C40" s="91">
        <v>1017</v>
      </c>
      <c r="D40" s="91">
        <v>678</v>
      </c>
      <c r="E40" s="91">
        <v>1671</v>
      </c>
      <c r="F40" s="182">
        <f t="shared" si="1"/>
        <v>9696</v>
      </c>
    </row>
    <row r="41" spans="1:6">
      <c r="A41" s="91">
        <v>2017</v>
      </c>
      <c r="B41" s="91">
        <v>6834</v>
      </c>
      <c r="C41" s="91">
        <v>876</v>
      </c>
      <c r="D41" s="91">
        <v>456</v>
      </c>
      <c r="E41" s="91">
        <v>1755</v>
      </c>
      <c r="F41" s="182">
        <f t="shared" si="1"/>
        <v>9921</v>
      </c>
    </row>
    <row r="42" spans="1:6">
      <c r="A42" s="91">
        <v>2018</v>
      </c>
      <c r="B42" s="91">
        <v>7485</v>
      </c>
      <c r="C42" s="91">
        <v>939</v>
      </c>
      <c r="D42" s="91">
        <v>507</v>
      </c>
      <c r="E42" s="91">
        <v>1692</v>
      </c>
      <c r="F42" s="182">
        <f t="shared" si="1"/>
        <v>10623</v>
      </c>
    </row>
    <row r="43" spans="1:6">
      <c r="A43" s="91">
        <v>2019</v>
      </c>
      <c r="B43" s="91">
        <v>8559</v>
      </c>
      <c r="C43" s="91">
        <v>918</v>
      </c>
      <c r="D43" s="91">
        <v>492</v>
      </c>
      <c r="E43" s="91">
        <v>1659</v>
      </c>
      <c r="F43" s="182">
        <f t="shared" si="1"/>
        <v>11628</v>
      </c>
    </row>
    <row r="44" spans="1:6">
      <c r="A44" s="91">
        <v>2020</v>
      </c>
      <c r="B44" s="91">
        <v>7623</v>
      </c>
      <c r="C44" s="91">
        <v>1014</v>
      </c>
      <c r="D44" s="91">
        <v>672</v>
      </c>
      <c r="E44" s="91">
        <v>1791</v>
      </c>
      <c r="F44" s="182">
        <f t="shared" si="1"/>
        <v>11100</v>
      </c>
    </row>
    <row r="45" spans="1:6">
      <c r="A45" s="91">
        <v>2021</v>
      </c>
      <c r="B45" s="91">
        <v>6798</v>
      </c>
      <c r="C45" s="91">
        <v>930</v>
      </c>
      <c r="D45" s="91">
        <v>663</v>
      </c>
      <c r="E45" s="91">
        <v>1800</v>
      </c>
      <c r="F45" s="182">
        <f t="shared" si="1"/>
        <v>10191</v>
      </c>
    </row>
    <row r="46" spans="1:6">
      <c r="A46" s="91">
        <v>2022</v>
      </c>
      <c r="B46" s="91">
        <v>8037</v>
      </c>
      <c r="C46" s="91">
        <v>1047</v>
      </c>
      <c r="D46" s="91">
        <v>684</v>
      </c>
      <c r="E46" s="91">
        <v>1800</v>
      </c>
      <c r="F46" s="182">
        <f t="shared" si="1"/>
        <v>11568</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EFD3-848B-4857-90E2-BA3C91C8C3B7}">
  <dimension ref="A1:G22"/>
  <sheetViews>
    <sheetView tabSelected="1" zoomScaleNormal="100" workbookViewId="0">
      <selection activeCell="L27" sqref="L27"/>
    </sheetView>
  </sheetViews>
  <sheetFormatPr defaultColWidth="8.7109375" defaultRowHeight="15"/>
  <cols>
    <col min="1" max="16384" width="8.7109375" style="183"/>
  </cols>
  <sheetData>
    <row r="1" spans="1:7">
      <c r="A1" s="169" t="s">
        <v>884</v>
      </c>
      <c r="B1" s="169" t="s">
        <v>885</v>
      </c>
      <c r="C1" s="169"/>
      <c r="D1" s="170"/>
      <c r="E1" s="170"/>
      <c r="F1" s="170"/>
      <c r="G1" s="170"/>
    </row>
    <row r="2" spans="1:7">
      <c r="B2" s="170" t="s">
        <v>886</v>
      </c>
      <c r="C2" s="170"/>
      <c r="D2" s="170"/>
      <c r="E2" s="170"/>
      <c r="F2" s="170"/>
      <c r="G2" s="170"/>
    </row>
    <row r="3" spans="1:7">
      <c r="A3" s="169" t="s">
        <v>26</v>
      </c>
      <c r="B3" s="170" t="s">
        <v>50</v>
      </c>
      <c r="C3" s="170"/>
      <c r="D3" s="170"/>
      <c r="E3" s="170"/>
      <c r="F3" s="170"/>
      <c r="G3" s="170"/>
    </row>
    <row r="4" spans="1:7">
      <c r="A4" s="169" t="s">
        <v>51</v>
      </c>
      <c r="B4" s="170" t="s">
        <v>879</v>
      </c>
      <c r="C4" s="170"/>
      <c r="D4" s="170"/>
      <c r="E4" s="170"/>
      <c r="F4" s="170"/>
      <c r="G4" s="170"/>
    </row>
    <row r="5" spans="1:7">
      <c r="A5" s="170"/>
      <c r="B5" s="172"/>
      <c r="C5" s="170"/>
      <c r="D5" s="170"/>
      <c r="E5" s="170"/>
      <c r="F5" s="170"/>
      <c r="G5" s="170"/>
    </row>
    <row r="6" spans="1:7">
      <c r="A6" s="170"/>
      <c r="B6" s="181" t="s">
        <v>887</v>
      </c>
      <c r="C6" s="169" t="s">
        <v>888</v>
      </c>
      <c r="D6" s="170"/>
      <c r="E6" s="170"/>
      <c r="F6" s="170"/>
      <c r="G6" s="170"/>
    </row>
    <row r="7" spans="1:7">
      <c r="A7" s="183">
        <v>2007</v>
      </c>
      <c r="B7" s="183">
        <v>5739</v>
      </c>
      <c r="C7" s="184">
        <v>5013</v>
      </c>
      <c r="D7" s="184"/>
    </row>
    <row r="8" spans="1:7">
      <c r="A8" s="183">
        <v>2008</v>
      </c>
      <c r="B8" s="183">
        <v>5193</v>
      </c>
      <c r="C8" s="184">
        <v>4404</v>
      </c>
      <c r="D8" s="184"/>
    </row>
    <row r="9" spans="1:7">
      <c r="A9" s="183">
        <v>2009</v>
      </c>
      <c r="B9" s="183">
        <v>6309</v>
      </c>
      <c r="C9" s="184">
        <v>5637</v>
      </c>
      <c r="D9" s="184"/>
    </row>
    <row r="10" spans="1:7">
      <c r="A10" s="183">
        <v>2010</v>
      </c>
      <c r="B10" s="183">
        <v>5268</v>
      </c>
      <c r="C10" s="184">
        <v>4614</v>
      </c>
      <c r="D10" s="184"/>
    </row>
    <row r="11" spans="1:7">
      <c r="A11" s="183">
        <v>2011</v>
      </c>
      <c r="B11" s="183">
        <v>6192</v>
      </c>
      <c r="C11" s="184">
        <v>5613</v>
      </c>
      <c r="D11" s="184"/>
    </row>
    <row r="12" spans="1:7">
      <c r="A12" s="183">
        <v>2012</v>
      </c>
      <c r="B12" s="183">
        <v>8883</v>
      </c>
      <c r="C12" s="184">
        <v>5877</v>
      </c>
      <c r="D12" s="184"/>
    </row>
    <row r="13" spans="1:7">
      <c r="A13" s="183">
        <v>2013</v>
      </c>
      <c r="B13" s="183">
        <v>8808</v>
      </c>
      <c r="C13" s="184">
        <v>5397</v>
      </c>
      <c r="D13" s="184"/>
    </row>
    <row r="14" spans="1:7">
      <c r="A14" s="183">
        <v>2014</v>
      </c>
      <c r="B14" s="183">
        <v>9042</v>
      </c>
      <c r="C14" s="184">
        <v>5670</v>
      </c>
      <c r="D14" s="184"/>
    </row>
    <row r="15" spans="1:7">
      <c r="A15" s="183">
        <v>2015</v>
      </c>
      <c r="B15" s="183">
        <v>10281</v>
      </c>
      <c r="C15" s="184">
        <v>6369</v>
      </c>
      <c r="D15" s="184"/>
    </row>
    <row r="16" spans="1:7">
      <c r="A16" s="183">
        <v>2016</v>
      </c>
      <c r="B16" s="183">
        <v>9696</v>
      </c>
      <c r="C16" s="184">
        <v>5892</v>
      </c>
      <c r="D16" s="184"/>
    </row>
    <row r="17" spans="1:4">
      <c r="A17" s="183">
        <v>2017</v>
      </c>
      <c r="B17" s="183">
        <v>9921</v>
      </c>
      <c r="C17" s="184">
        <v>6027</v>
      </c>
      <c r="D17" s="184"/>
    </row>
    <row r="18" spans="1:4">
      <c r="A18" s="183">
        <v>2018</v>
      </c>
      <c r="B18" s="183">
        <v>10623</v>
      </c>
      <c r="C18" s="184">
        <v>6273</v>
      </c>
      <c r="D18" s="184"/>
    </row>
    <row r="19" spans="1:4">
      <c r="A19" s="183">
        <v>2019</v>
      </c>
      <c r="B19" s="183">
        <v>11628</v>
      </c>
      <c r="C19" s="184">
        <v>6666</v>
      </c>
      <c r="D19" s="184"/>
    </row>
    <row r="20" spans="1:4">
      <c r="C20" s="184"/>
    </row>
    <row r="21" spans="1:4">
      <c r="C21" s="184"/>
    </row>
    <row r="22" spans="1:4">
      <c r="C22" s="184"/>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94D30-18CC-4F0D-9D04-FB75B5AC5A47}">
  <dimension ref="A1:I64"/>
  <sheetViews>
    <sheetView topLeftCell="F10" zoomScaleNormal="100" workbookViewId="0">
      <selection activeCell="F18" sqref="F18"/>
    </sheetView>
  </sheetViews>
  <sheetFormatPr defaultColWidth="8.85546875" defaultRowHeight="15"/>
  <cols>
    <col min="1" max="1" width="16.28515625" style="91" customWidth="1"/>
    <col min="2" max="16384" width="8.85546875" style="91"/>
  </cols>
  <sheetData>
    <row r="1" spans="1:6">
      <c r="A1" s="169" t="s">
        <v>889</v>
      </c>
      <c r="B1" s="169" t="s">
        <v>890</v>
      </c>
      <c r="C1" s="169"/>
      <c r="D1" s="170"/>
    </row>
    <row r="2" spans="1:6" ht="14.65" customHeight="1">
      <c r="A2" s="170"/>
      <c r="B2" s="170" t="s">
        <v>891</v>
      </c>
      <c r="C2" s="170"/>
      <c r="D2" s="170"/>
      <c r="E2" s="185"/>
    </row>
    <row r="3" spans="1:6" ht="14.65" customHeight="1">
      <c r="A3" s="169" t="s">
        <v>26</v>
      </c>
      <c r="B3" s="170" t="s">
        <v>892</v>
      </c>
      <c r="C3" s="170"/>
      <c r="D3" s="170"/>
      <c r="E3" s="186"/>
    </row>
    <row r="4" spans="1:6" ht="14.65" customHeight="1">
      <c r="A4" s="169" t="s">
        <v>51</v>
      </c>
      <c r="B4" s="170" t="s">
        <v>893</v>
      </c>
      <c r="C4" s="170"/>
      <c r="D4" s="170"/>
      <c r="E4" s="186"/>
    </row>
    <row r="5" spans="1:6" ht="14.65" customHeight="1">
      <c r="A5" s="170"/>
      <c r="B5" s="172" t="s">
        <v>894</v>
      </c>
      <c r="C5" s="170"/>
      <c r="D5" s="170"/>
      <c r="E5" s="186"/>
    </row>
    <row r="6" spans="1:6">
      <c r="A6" s="187"/>
      <c r="B6" s="188"/>
      <c r="C6" s="188"/>
      <c r="D6" s="188"/>
      <c r="E6" s="188"/>
      <c r="F6" s="188"/>
    </row>
    <row r="7" spans="1:6">
      <c r="B7" s="92" t="s">
        <v>21</v>
      </c>
      <c r="C7" s="92" t="s">
        <v>22</v>
      </c>
      <c r="D7" s="92" t="s">
        <v>23</v>
      </c>
      <c r="E7" s="92" t="s">
        <v>24</v>
      </c>
      <c r="F7" s="92" t="s">
        <v>25</v>
      </c>
    </row>
    <row r="8" spans="1:6">
      <c r="A8" s="91">
        <v>2007</v>
      </c>
      <c r="B8" s="94">
        <v>0.26100000000000001</v>
      </c>
      <c r="C8" s="94">
        <v>0.26</v>
      </c>
      <c r="D8" s="94">
        <v>0.29499999999999998</v>
      </c>
      <c r="E8" s="94">
        <v>0.255</v>
      </c>
      <c r="F8" s="94">
        <v>0.26300000000000001</v>
      </c>
    </row>
    <row r="9" spans="1:6">
      <c r="A9" s="91">
        <v>2008</v>
      </c>
      <c r="B9" s="94">
        <v>0.251</v>
      </c>
      <c r="C9" s="94">
        <v>0.27</v>
      </c>
      <c r="D9" s="94">
        <v>0.30599999999999999</v>
      </c>
      <c r="E9" s="94">
        <v>0.27700000000000002</v>
      </c>
      <c r="F9" s="94">
        <v>0.26200000000000001</v>
      </c>
    </row>
    <row r="10" spans="1:6">
      <c r="A10" s="91">
        <v>2009</v>
      </c>
      <c r="B10" s="94">
        <v>0.17799999999999999</v>
      </c>
      <c r="C10" s="94">
        <v>0.23300000000000001</v>
      </c>
      <c r="D10" s="94">
        <v>0.26300000000000001</v>
      </c>
      <c r="E10" s="94">
        <v>0.23599999999999999</v>
      </c>
      <c r="F10" s="94">
        <v>0.2</v>
      </c>
    </row>
    <row r="11" spans="1:6">
      <c r="A11" s="91">
        <v>2010</v>
      </c>
      <c r="B11" s="94">
        <v>0.27400000000000002</v>
      </c>
      <c r="C11" s="94">
        <v>0.33700000000000002</v>
      </c>
      <c r="D11" s="94">
        <v>0.309</v>
      </c>
      <c r="E11" s="94">
        <v>0.28299999999999997</v>
      </c>
      <c r="F11" s="94">
        <v>0.29099999999999998</v>
      </c>
    </row>
    <row r="12" spans="1:6">
      <c r="A12" s="91">
        <v>2011</v>
      </c>
      <c r="B12" s="94">
        <v>0.2</v>
      </c>
      <c r="C12" s="94">
        <v>0.21099999999999999</v>
      </c>
      <c r="D12" s="94">
        <v>0.27200000000000002</v>
      </c>
      <c r="E12" s="94">
        <v>0.33300000000000002</v>
      </c>
      <c r="F12" s="94">
        <v>0.218</v>
      </c>
    </row>
    <row r="13" spans="1:6">
      <c r="A13" s="91">
        <v>2012</v>
      </c>
      <c r="B13" s="94">
        <v>0.122</v>
      </c>
      <c r="C13" s="94">
        <v>0.21299999999999999</v>
      </c>
      <c r="D13" s="94">
        <v>0.221</v>
      </c>
      <c r="E13" s="94">
        <v>0.23200000000000001</v>
      </c>
      <c r="F13" s="94">
        <v>0.151</v>
      </c>
    </row>
    <row r="14" spans="1:6">
      <c r="A14" s="91">
        <v>2013</v>
      </c>
      <c r="B14" s="94">
        <v>0.123</v>
      </c>
      <c r="C14" s="94">
        <v>0.161</v>
      </c>
      <c r="D14" s="94">
        <v>0.20699999999999999</v>
      </c>
      <c r="E14" s="94">
        <v>0.249</v>
      </c>
      <c r="F14" s="94">
        <v>0.14299999999999999</v>
      </c>
    </row>
    <row r="15" spans="1:6">
      <c r="A15" s="91">
        <v>2014</v>
      </c>
      <c r="B15" s="94">
        <v>0.155</v>
      </c>
      <c r="C15" s="94">
        <v>0.186</v>
      </c>
      <c r="D15" s="94">
        <v>0.20899999999999999</v>
      </c>
      <c r="E15" s="94">
        <v>0.218</v>
      </c>
      <c r="F15" s="94">
        <v>0.16900000000000001</v>
      </c>
    </row>
    <row r="16" spans="1:6">
      <c r="A16" s="91">
        <v>2015</v>
      </c>
      <c r="B16" s="94">
        <v>0.104</v>
      </c>
      <c r="C16" s="94">
        <v>0.19700000000000001</v>
      </c>
      <c r="D16" s="94">
        <v>0.214</v>
      </c>
      <c r="E16" s="94">
        <v>0.20899999999999999</v>
      </c>
      <c r="F16" s="94">
        <v>0.13400000000000001</v>
      </c>
    </row>
    <row r="17" spans="1:6">
      <c r="A17" s="91">
        <v>2016</v>
      </c>
      <c r="B17" s="94">
        <v>8.8999999999999996E-2</v>
      </c>
      <c r="C17" s="94">
        <v>0.16400000000000001</v>
      </c>
      <c r="D17" s="94">
        <v>0.17699999999999999</v>
      </c>
      <c r="E17" s="94">
        <v>0.19600000000000001</v>
      </c>
      <c r="F17" s="94">
        <v>0.115</v>
      </c>
    </row>
    <row r="18" spans="1:6">
      <c r="A18" s="91">
        <v>2017</v>
      </c>
      <c r="B18" s="94">
        <v>0.13900000000000001</v>
      </c>
      <c r="C18" s="94">
        <v>0.18</v>
      </c>
      <c r="D18" s="94">
        <v>0.154</v>
      </c>
      <c r="E18" s="94">
        <v>0.20699999999999999</v>
      </c>
      <c r="F18" s="94">
        <v>0.152</v>
      </c>
    </row>
    <row r="19" spans="1:6">
      <c r="A19" s="91">
        <v>2018</v>
      </c>
      <c r="B19" s="94">
        <v>0.20599999999999999</v>
      </c>
      <c r="C19" s="94">
        <v>0.216</v>
      </c>
      <c r="D19" s="94">
        <v>0.20100000000000001</v>
      </c>
      <c r="E19" s="94">
        <v>0.26800000000000002</v>
      </c>
      <c r="F19" s="94">
        <v>0.21199999999999999</v>
      </c>
    </row>
    <row r="20" spans="1:6">
      <c r="A20" s="91">
        <v>2019</v>
      </c>
      <c r="B20" s="94">
        <v>0.11799999999999999</v>
      </c>
      <c r="C20" s="94">
        <v>0.14399999999999999</v>
      </c>
      <c r="D20" s="94">
        <v>0.154</v>
      </c>
      <c r="E20" s="94">
        <v>0.16300000000000001</v>
      </c>
      <c r="F20" s="94">
        <v>0.128</v>
      </c>
    </row>
    <row r="21" spans="1:6">
      <c r="A21" s="91">
        <v>2020</v>
      </c>
      <c r="B21" s="94">
        <v>0.109</v>
      </c>
      <c r="C21" s="94">
        <v>0.159</v>
      </c>
      <c r="D21" s="94">
        <v>0.14000000000000001</v>
      </c>
      <c r="E21" s="94">
        <v>0.13100000000000001</v>
      </c>
      <c r="F21" s="94">
        <v>0.122</v>
      </c>
    </row>
    <row r="22" spans="1:6">
      <c r="A22" s="91">
        <v>2021</v>
      </c>
      <c r="B22" s="94">
        <v>9.0999999999999998E-2</v>
      </c>
      <c r="C22" s="94">
        <v>9.9000000000000005E-2</v>
      </c>
      <c r="D22" s="94">
        <v>9.5000000000000001E-2</v>
      </c>
      <c r="E22" s="94">
        <v>0.15</v>
      </c>
      <c r="F22" s="94">
        <v>9.7000000000000003E-2</v>
      </c>
    </row>
    <row r="23" spans="1:6">
      <c r="A23" s="91">
        <v>2022</v>
      </c>
      <c r="B23" s="94">
        <v>8.2000000000000003E-2</v>
      </c>
      <c r="C23" s="94">
        <v>0.114</v>
      </c>
      <c r="D23" s="94">
        <v>8.8999999999999996E-2</v>
      </c>
      <c r="E23" s="94">
        <v>0.12</v>
      </c>
      <c r="F23" s="94">
        <v>9.0999999999999998E-2</v>
      </c>
    </row>
    <row r="25" spans="1:6">
      <c r="A25" s="189"/>
      <c r="B25" s="189"/>
      <c r="C25" s="189"/>
      <c r="D25" s="189"/>
      <c r="E25" s="189"/>
      <c r="F25" s="189"/>
    </row>
    <row r="26" spans="1:6">
      <c r="A26" s="258"/>
      <c r="B26" s="189"/>
      <c r="C26" s="189"/>
      <c r="D26" s="189"/>
      <c r="E26" s="189"/>
      <c r="F26" s="189"/>
    </row>
    <row r="27" spans="1:6">
      <c r="A27" s="258"/>
      <c r="B27" s="189"/>
      <c r="C27" s="189"/>
      <c r="D27" s="189"/>
      <c r="E27" s="189"/>
      <c r="F27" s="189"/>
    </row>
    <row r="28" spans="1:6">
      <c r="A28" s="190"/>
      <c r="B28" s="189"/>
      <c r="C28" s="189"/>
      <c r="D28" s="189"/>
      <c r="E28" s="189"/>
      <c r="F28" s="189"/>
    </row>
    <row r="29" spans="1:6">
      <c r="A29" s="190"/>
      <c r="B29" s="189"/>
      <c r="C29" s="189"/>
      <c r="D29" s="189"/>
      <c r="E29" s="189"/>
      <c r="F29" s="189"/>
    </row>
    <row r="30" spans="1:6">
      <c r="A30" s="190"/>
      <c r="B30" s="189"/>
      <c r="C30" s="189"/>
      <c r="D30" s="189"/>
      <c r="E30" s="189"/>
      <c r="F30" s="189"/>
    </row>
    <row r="31" spans="1:6">
      <c r="A31" s="190"/>
      <c r="B31" s="189"/>
      <c r="C31" s="189"/>
      <c r="D31" s="189"/>
      <c r="E31" s="189"/>
      <c r="F31" s="189"/>
    </row>
    <row r="32" spans="1:6">
      <c r="A32" s="190"/>
      <c r="B32" s="189"/>
      <c r="C32" s="189"/>
      <c r="D32" s="189"/>
      <c r="E32" s="189"/>
      <c r="F32" s="189"/>
    </row>
    <row r="33" spans="1:9">
      <c r="A33" s="190"/>
      <c r="B33" s="189"/>
      <c r="C33" s="189"/>
      <c r="D33" s="189"/>
      <c r="E33" s="189"/>
      <c r="F33" s="189"/>
    </row>
    <row r="34" spans="1:9">
      <c r="A34" s="190"/>
      <c r="B34" s="189"/>
      <c r="C34" s="189"/>
      <c r="D34" s="189"/>
      <c r="E34" s="189"/>
      <c r="F34" s="189"/>
    </row>
    <row r="35" spans="1:9">
      <c r="A35" s="190"/>
      <c r="B35" s="189"/>
      <c r="C35" s="189"/>
      <c r="D35" s="189"/>
      <c r="E35" s="189"/>
      <c r="F35" s="189"/>
    </row>
    <row r="36" spans="1:9">
      <c r="A36" s="190"/>
      <c r="B36" s="189"/>
      <c r="C36" s="189"/>
      <c r="D36" s="189"/>
      <c r="E36" s="189"/>
      <c r="F36" s="189"/>
    </row>
    <row r="37" spans="1:9">
      <c r="A37" s="190"/>
      <c r="B37" s="189"/>
      <c r="C37" s="189"/>
      <c r="D37" s="189"/>
      <c r="E37" s="189"/>
      <c r="F37" s="189"/>
    </row>
    <row r="38" spans="1:9">
      <c r="A38" s="190"/>
      <c r="B38" s="189"/>
      <c r="C38" s="189"/>
      <c r="D38" s="189"/>
      <c r="E38" s="189"/>
      <c r="F38" s="189"/>
    </row>
    <row r="39" spans="1:9">
      <c r="A39" s="190"/>
      <c r="B39" s="189"/>
      <c r="C39" s="189"/>
      <c r="D39" s="189"/>
      <c r="E39" s="189"/>
      <c r="F39" s="189"/>
    </row>
    <row r="40" spans="1:9">
      <c r="A40" s="190"/>
      <c r="B40" s="189"/>
      <c r="C40" s="189"/>
      <c r="D40" s="189"/>
      <c r="E40" s="189"/>
      <c r="F40" s="189"/>
    </row>
    <row r="41" spans="1:9">
      <c r="A41" s="190"/>
      <c r="B41" s="189"/>
      <c r="C41" s="189"/>
      <c r="D41" s="189"/>
      <c r="E41" s="189"/>
      <c r="F41" s="189"/>
    </row>
    <row r="42" spans="1:9">
      <c r="A42" s="190"/>
      <c r="B42" s="189"/>
      <c r="C42" s="189"/>
      <c r="D42" s="189"/>
      <c r="E42" s="189"/>
      <c r="F42" s="189"/>
    </row>
    <row r="43" spans="1:9">
      <c r="A43" s="190"/>
      <c r="B43" s="189"/>
      <c r="C43" s="189"/>
      <c r="D43" s="189"/>
      <c r="E43" s="189"/>
      <c r="F43" s="189"/>
    </row>
    <row r="44" spans="1:9">
      <c r="B44" s="189"/>
      <c r="C44" s="189"/>
      <c r="D44" s="189"/>
      <c r="E44" s="189"/>
      <c r="F44" s="189"/>
    </row>
    <row r="45" spans="1:9">
      <c r="B45" s="189"/>
      <c r="C45" s="189"/>
      <c r="D45" s="189"/>
      <c r="E45" s="189"/>
      <c r="F45" s="189"/>
    </row>
    <row r="46" spans="1:9">
      <c r="A46" s="259"/>
      <c r="B46" s="259"/>
      <c r="C46" s="259"/>
      <c r="D46" s="259"/>
      <c r="E46" s="259"/>
      <c r="F46" s="259"/>
      <c r="G46" s="259"/>
      <c r="H46" s="259"/>
      <c r="I46" s="259"/>
    </row>
    <row r="47" spans="1:9" ht="15" customHeight="1">
      <c r="A47" s="191"/>
      <c r="B47" s="192"/>
      <c r="C47" s="192"/>
      <c r="D47" s="192"/>
      <c r="E47" s="192"/>
      <c r="F47" s="193"/>
      <c r="G47" s="192"/>
      <c r="H47" s="192"/>
      <c r="I47" s="192"/>
    </row>
    <row r="48" spans="1:9">
      <c r="A48" s="191"/>
      <c r="B48" s="192"/>
      <c r="C48" s="192"/>
      <c r="D48" s="192"/>
      <c r="E48" s="192"/>
    </row>
    <row r="49" spans="1:6">
      <c r="A49" s="194"/>
      <c r="B49" s="195"/>
      <c r="C49" s="195"/>
      <c r="D49" s="195"/>
      <c r="E49" s="195"/>
      <c r="F49" s="182"/>
    </row>
    <row r="50" spans="1:6">
      <c r="A50" s="194"/>
      <c r="B50" s="195"/>
      <c r="C50" s="195"/>
      <c r="D50" s="195"/>
      <c r="E50" s="195"/>
      <c r="F50" s="182"/>
    </row>
    <row r="51" spans="1:6">
      <c r="A51" s="194"/>
      <c r="B51" s="196"/>
      <c r="C51" s="195"/>
      <c r="D51" s="195"/>
      <c r="E51" s="195"/>
      <c r="F51" s="182"/>
    </row>
    <row r="52" spans="1:6">
      <c r="A52" s="194"/>
      <c r="B52" s="195"/>
      <c r="C52" s="195"/>
      <c r="D52" s="195"/>
      <c r="E52" s="195"/>
      <c r="F52" s="182"/>
    </row>
    <row r="53" spans="1:6">
      <c r="A53" s="194"/>
      <c r="B53" s="196"/>
      <c r="C53" s="195"/>
      <c r="D53" s="195"/>
      <c r="E53" s="195"/>
      <c r="F53" s="182"/>
    </row>
    <row r="54" spans="1:6">
      <c r="A54" s="194"/>
      <c r="B54" s="196"/>
      <c r="C54" s="195"/>
      <c r="D54" s="195"/>
      <c r="E54" s="195"/>
      <c r="F54" s="182"/>
    </row>
    <row r="55" spans="1:6">
      <c r="A55" s="194"/>
      <c r="B55" s="196"/>
      <c r="C55" s="195"/>
      <c r="D55" s="195"/>
      <c r="E55" s="195"/>
      <c r="F55" s="182"/>
    </row>
    <row r="56" spans="1:6">
      <c r="A56" s="194"/>
      <c r="B56" s="195"/>
      <c r="C56" s="195"/>
      <c r="D56" s="195"/>
      <c r="E56" s="195"/>
      <c r="F56" s="182"/>
    </row>
    <row r="57" spans="1:6">
      <c r="A57" s="194"/>
      <c r="B57" s="196"/>
      <c r="C57" s="195"/>
      <c r="D57" s="195"/>
      <c r="E57" s="195"/>
      <c r="F57" s="182"/>
    </row>
    <row r="58" spans="1:6">
      <c r="A58" s="194"/>
      <c r="B58" s="196"/>
      <c r="C58" s="195"/>
      <c r="D58" s="195"/>
      <c r="E58" s="195"/>
      <c r="F58" s="182"/>
    </row>
    <row r="59" spans="1:6">
      <c r="A59" s="194"/>
      <c r="B59" s="196"/>
      <c r="C59" s="195"/>
      <c r="D59" s="195"/>
      <c r="E59" s="195"/>
      <c r="F59" s="182"/>
    </row>
    <row r="60" spans="1:6">
      <c r="A60" s="194"/>
      <c r="B60" s="196"/>
      <c r="C60" s="195"/>
      <c r="D60" s="195"/>
      <c r="E60" s="195"/>
      <c r="F60" s="182"/>
    </row>
    <row r="61" spans="1:6">
      <c r="A61" s="194"/>
      <c r="B61" s="196"/>
      <c r="C61" s="195"/>
      <c r="D61" s="195"/>
      <c r="E61" s="195"/>
      <c r="F61" s="182"/>
    </row>
    <row r="62" spans="1:6">
      <c r="A62" s="194"/>
      <c r="B62" s="196"/>
      <c r="C62" s="195"/>
      <c r="D62" s="195"/>
      <c r="E62" s="195"/>
      <c r="F62" s="182"/>
    </row>
    <row r="63" spans="1:6">
      <c r="A63" s="194"/>
      <c r="B63" s="196"/>
      <c r="C63" s="195"/>
      <c r="D63" s="195"/>
      <c r="E63" s="195"/>
      <c r="F63" s="182"/>
    </row>
    <row r="64" spans="1:6">
      <c r="A64" s="194"/>
      <c r="B64" s="196"/>
      <c r="C64" s="195"/>
      <c r="D64" s="195"/>
      <c r="E64" s="195"/>
      <c r="F64" s="182"/>
    </row>
  </sheetData>
  <mergeCells count="2">
    <mergeCell ref="A26:A27"/>
    <mergeCell ref="A46:I46"/>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C182-6E25-4AF2-BD9D-32B0D76B789D}">
  <dimension ref="A1:M32"/>
  <sheetViews>
    <sheetView topLeftCell="A8" workbookViewId="0">
      <selection activeCell="AH49" sqref="AH49"/>
    </sheetView>
  </sheetViews>
  <sheetFormatPr defaultColWidth="9.28515625" defaultRowHeight="15"/>
  <cols>
    <col min="1" max="16384" width="9.28515625" style="197"/>
  </cols>
  <sheetData>
    <row r="1" spans="1:12">
      <c r="A1" s="169" t="s">
        <v>895</v>
      </c>
      <c r="B1" s="169" t="s">
        <v>896</v>
      </c>
      <c r="C1" s="169"/>
      <c r="D1" s="170"/>
    </row>
    <row r="2" spans="1:12">
      <c r="A2" s="170"/>
      <c r="B2" s="170" t="s">
        <v>897</v>
      </c>
      <c r="C2" s="170"/>
      <c r="D2" s="170"/>
      <c r="F2" s="198"/>
      <c r="G2" s="198"/>
      <c r="H2" s="198"/>
      <c r="I2" s="198"/>
    </row>
    <row r="3" spans="1:12">
      <c r="A3" s="169" t="s">
        <v>26</v>
      </c>
      <c r="B3" s="170" t="s">
        <v>898</v>
      </c>
      <c r="C3" s="170"/>
      <c r="D3" s="170"/>
      <c r="F3" s="198"/>
      <c r="G3" s="198"/>
      <c r="H3" s="198"/>
      <c r="I3" s="198"/>
    </row>
    <row r="4" spans="1:12">
      <c r="A4" s="169" t="s">
        <v>865</v>
      </c>
      <c r="B4" s="170" t="s">
        <v>866</v>
      </c>
      <c r="C4" s="170"/>
      <c r="D4" s="170"/>
      <c r="F4" s="198"/>
      <c r="G4" s="198"/>
      <c r="H4" s="198"/>
      <c r="I4" s="198"/>
    </row>
    <row r="5" spans="1:12">
      <c r="A5" s="170"/>
      <c r="B5" s="172" t="s">
        <v>867</v>
      </c>
      <c r="C5" s="170"/>
      <c r="D5" s="170"/>
      <c r="F5" s="198"/>
      <c r="G5" s="198"/>
      <c r="H5" s="198"/>
      <c r="I5" s="198"/>
    </row>
    <row r="6" spans="1:12">
      <c r="A6" s="91"/>
      <c r="B6" s="199" t="s">
        <v>868</v>
      </c>
      <c r="C6" s="172"/>
      <c r="F6" s="198"/>
      <c r="G6" s="198"/>
      <c r="H6" s="198"/>
      <c r="I6" s="198"/>
    </row>
    <row r="7" spans="1:12">
      <c r="A7" s="200"/>
      <c r="B7" s="201"/>
      <c r="F7" s="198"/>
      <c r="G7" s="198"/>
      <c r="H7" s="198"/>
      <c r="I7" s="198"/>
    </row>
    <row r="8" spans="1:12" ht="25.15" customHeight="1">
      <c r="A8" s="202"/>
      <c r="C8" s="198" t="s">
        <v>21</v>
      </c>
      <c r="D8" s="198" t="s">
        <v>22</v>
      </c>
      <c r="E8" s="198" t="s">
        <v>23</v>
      </c>
      <c r="F8" s="198" t="s">
        <v>24</v>
      </c>
      <c r="G8" s="203"/>
      <c r="I8" s="203"/>
      <c r="J8" s="203"/>
      <c r="K8" s="203"/>
      <c r="L8" s="203"/>
    </row>
    <row r="9" spans="1:12">
      <c r="A9" s="197">
        <v>2022</v>
      </c>
      <c r="B9" s="197" t="s">
        <v>871</v>
      </c>
      <c r="C9" s="204">
        <v>0.22432912892575976</v>
      </c>
      <c r="D9" s="204">
        <v>0.26772793053545585</v>
      </c>
      <c r="E9" s="204">
        <v>0.31533742331288345</v>
      </c>
      <c r="F9" s="204">
        <v>0.32656249999999998</v>
      </c>
      <c r="G9" s="205"/>
      <c r="H9" s="205"/>
      <c r="I9" s="205"/>
      <c r="J9" s="205"/>
      <c r="K9" s="205"/>
      <c r="L9" s="205"/>
    </row>
    <row r="10" spans="1:12">
      <c r="A10" s="197">
        <v>2022</v>
      </c>
      <c r="B10" s="197" t="s">
        <v>872</v>
      </c>
      <c r="C10" s="204">
        <v>0.18290308929327126</v>
      </c>
      <c r="D10" s="204">
        <v>0.16618392469225199</v>
      </c>
      <c r="E10" s="204">
        <v>0.1339066339066339</v>
      </c>
      <c r="F10" s="204">
        <v>0.13750000000000001</v>
      </c>
      <c r="G10" s="205"/>
      <c r="H10" s="205"/>
      <c r="I10" s="205"/>
      <c r="J10" s="205"/>
      <c r="K10" s="205"/>
      <c r="L10" s="205"/>
    </row>
    <row r="11" spans="1:12" ht="15" customHeight="1">
      <c r="A11" s="197">
        <v>2022</v>
      </c>
      <c r="B11" s="197" t="s">
        <v>873</v>
      </c>
      <c r="C11" s="204">
        <v>4.5074982958418539E-2</v>
      </c>
      <c r="D11" s="204">
        <v>9.3454545454545457E-2</v>
      </c>
      <c r="E11" s="204">
        <v>0.19406674907292953</v>
      </c>
      <c r="F11" s="204">
        <v>0.29793977812995248</v>
      </c>
      <c r="G11" s="206"/>
      <c r="H11" s="206"/>
      <c r="I11" s="206"/>
      <c r="J11" s="206"/>
      <c r="K11" s="206"/>
      <c r="L11" s="206"/>
    </row>
    <row r="12" spans="1:12">
      <c r="A12" s="197">
        <v>2022</v>
      </c>
      <c r="B12" s="197" t="s">
        <v>874</v>
      </c>
      <c r="C12" s="204">
        <v>2.5737174024203169E-2</v>
      </c>
      <c r="D12" s="204">
        <v>5.0200072753728626E-2</v>
      </c>
      <c r="E12" s="204">
        <v>6.7247820672478212E-2</v>
      </c>
      <c r="F12" s="204">
        <v>0.11093502377179081</v>
      </c>
    </row>
    <row r="13" spans="1:12" ht="15" customHeight="1">
      <c r="A13" s="197">
        <v>2015</v>
      </c>
      <c r="B13" s="197" t="s">
        <v>873</v>
      </c>
      <c r="C13" s="204">
        <v>4.4021853330531623E-2</v>
      </c>
      <c r="D13" s="204">
        <v>9.5986038394415357E-2</v>
      </c>
      <c r="E13" s="204">
        <v>0.16843702579666162</v>
      </c>
      <c r="F13" s="204">
        <v>0.29831144465290804</v>
      </c>
    </row>
    <row r="14" spans="1:12" ht="15" customHeight="1">
      <c r="A14" s="197">
        <v>2015</v>
      </c>
      <c r="B14" s="197" t="s">
        <v>874</v>
      </c>
      <c r="C14" s="204">
        <v>1.5025743406535673E-2</v>
      </c>
      <c r="D14" s="204">
        <v>4.3649061545176782E-2</v>
      </c>
      <c r="E14" s="204">
        <v>7.2837632776934752E-2</v>
      </c>
      <c r="F14" s="204">
        <v>0.1198501872659176</v>
      </c>
    </row>
    <row r="15" spans="1:12">
      <c r="A15" s="197">
        <v>2015</v>
      </c>
      <c r="B15" s="197" t="s">
        <v>872</v>
      </c>
      <c r="C15" s="204">
        <v>0.19953912223735204</v>
      </c>
      <c r="D15" s="204">
        <v>0.20933275185346709</v>
      </c>
      <c r="E15" s="204">
        <v>0.1838905775075988</v>
      </c>
      <c r="F15" s="204">
        <v>0.23880597014925373</v>
      </c>
    </row>
    <row r="16" spans="1:12">
      <c r="A16" s="197">
        <v>2015</v>
      </c>
      <c r="B16" s="197" t="s">
        <v>871</v>
      </c>
      <c r="C16" s="204">
        <v>0.2514712063892392</v>
      </c>
      <c r="D16" s="204">
        <v>0.27435561380515511</v>
      </c>
      <c r="E16" s="204">
        <v>0.31914893617021278</v>
      </c>
      <c r="F16" s="204">
        <v>0.36772983114446528</v>
      </c>
    </row>
    <row r="17" spans="1:13">
      <c r="A17" s="207"/>
      <c r="B17" s="207"/>
      <c r="C17" s="207"/>
    </row>
    <row r="18" spans="1:13">
      <c r="C18" s="202"/>
      <c r="D18" s="198"/>
      <c r="E18" s="198"/>
      <c r="F18" s="198"/>
      <c r="G18" s="198"/>
    </row>
    <row r="19" spans="1:13">
      <c r="D19" s="204"/>
      <c r="E19" s="204"/>
      <c r="F19" s="204"/>
      <c r="G19" s="204"/>
      <c r="J19" s="204"/>
      <c r="K19" s="204"/>
      <c r="L19" s="204"/>
      <c r="M19" s="204"/>
    </row>
    <row r="20" spans="1:13">
      <c r="C20" s="204"/>
      <c r="D20" s="204"/>
      <c r="E20" s="204"/>
      <c r="F20" s="204"/>
      <c r="G20" s="204"/>
    </row>
    <row r="21" spans="1:13">
      <c r="D21" s="204"/>
      <c r="E21" s="204"/>
      <c r="F21" s="204"/>
      <c r="G21" s="204"/>
    </row>
    <row r="22" spans="1:13">
      <c r="D22" s="204"/>
      <c r="E22" s="204"/>
      <c r="F22" s="204"/>
      <c r="G22" s="204"/>
    </row>
    <row r="23" spans="1:13">
      <c r="D23" s="204"/>
      <c r="E23" s="204"/>
      <c r="F23" s="204"/>
      <c r="G23" s="204"/>
    </row>
    <row r="24" spans="1:13">
      <c r="D24" s="204"/>
      <c r="E24" s="204"/>
      <c r="F24" s="204"/>
      <c r="G24" s="204"/>
    </row>
    <row r="25" spans="1:13">
      <c r="D25" s="204"/>
      <c r="E25" s="204"/>
      <c r="F25" s="204"/>
      <c r="G25" s="204"/>
    </row>
    <row r="26" spans="1:13">
      <c r="D26" s="204"/>
      <c r="E26" s="204"/>
      <c r="F26" s="204"/>
      <c r="G26" s="204"/>
    </row>
    <row r="28" spans="1:13" ht="15" customHeight="1">
      <c r="G28" s="208"/>
      <c r="H28" s="208"/>
      <c r="I28" s="208"/>
      <c r="J28" s="208"/>
      <c r="K28" s="208"/>
      <c r="L28" s="208"/>
    </row>
    <row r="29" spans="1:13" ht="15" customHeight="1"/>
    <row r="30" spans="1:13" ht="15" customHeight="1"/>
    <row r="32" spans="1:13" ht="15" customHeight="1"/>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2D478-7F3B-4835-BCEA-315ED09CE13A}">
  <dimension ref="A1:H76"/>
  <sheetViews>
    <sheetView zoomScale="85" zoomScaleNormal="85" workbookViewId="0">
      <selection activeCell="AH49" sqref="AH49"/>
    </sheetView>
  </sheetViews>
  <sheetFormatPr defaultColWidth="8.7109375" defaultRowHeight="15"/>
  <cols>
    <col min="1" max="1" width="35.5703125" style="209" bestFit="1" customWidth="1"/>
    <col min="2" max="2" width="5.42578125" style="209" customWidth="1"/>
    <col min="3" max="3" width="6.28515625" style="209" customWidth="1"/>
    <col min="4" max="16384" width="8.7109375" style="209"/>
  </cols>
  <sheetData>
    <row r="1" spans="1:8" ht="13.9" customHeight="1">
      <c r="A1" s="169" t="s">
        <v>899</v>
      </c>
      <c r="B1" s="169" t="s">
        <v>900</v>
      </c>
      <c r="C1" s="169"/>
      <c r="E1" s="195"/>
      <c r="F1" s="91"/>
      <c r="G1" s="199"/>
    </row>
    <row r="2" spans="1:8" ht="13.9" customHeight="1">
      <c r="A2" s="170"/>
      <c r="B2" s="170" t="s">
        <v>901</v>
      </c>
      <c r="C2" s="170"/>
      <c r="E2" s="195"/>
      <c r="F2" s="185"/>
      <c r="G2" s="199"/>
    </row>
    <row r="3" spans="1:8" ht="13.9" customHeight="1">
      <c r="A3" s="169" t="s">
        <v>26</v>
      </c>
      <c r="B3" s="170" t="s">
        <v>902</v>
      </c>
      <c r="C3" s="170"/>
      <c r="E3" s="195"/>
      <c r="F3" s="199"/>
      <c r="G3" s="199"/>
    </row>
    <row r="4" spans="1:8" ht="13.9" customHeight="1">
      <c r="A4" s="169" t="s">
        <v>51</v>
      </c>
      <c r="B4" s="170" t="s">
        <v>903</v>
      </c>
      <c r="C4" s="170"/>
      <c r="E4" s="169"/>
      <c r="F4" s="169"/>
      <c r="G4" s="170"/>
    </row>
    <row r="5" spans="1:8" ht="13.9" customHeight="1">
      <c r="A5" s="170"/>
      <c r="B5" s="172"/>
      <c r="C5" s="170"/>
      <c r="D5" s="170"/>
      <c r="E5" s="170"/>
      <c r="F5" s="170"/>
      <c r="G5" s="170"/>
    </row>
    <row r="6" spans="1:8" ht="13.9" customHeight="1">
      <c r="A6" s="210"/>
      <c r="B6" s="211"/>
      <c r="C6" s="211"/>
      <c r="D6" s="169"/>
      <c r="E6" s="170"/>
      <c r="F6" s="170"/>
      <c r="G6" s="170"/>
    </row>
    <row r="7" spans="1:8" ht="14.65" customHeight="1">
      <c r="A7" s="91"/>
      <c r="B7" s="169" t="s">
        <v>904</v>
      </c>
      <c r="C7" s="170"/>
      <c r="D7" s="170"/>
      <c r="E7" s="170"/>
    </row>
    <row r="8" spans="1:8">
      <c r="A8" s="91"/>
      <c r="B8" s="170" t="s">
        <v>285</v>
      </c>
      <c r="C8" s="172" t="s">
        <v>286</v>
      </c>
      <c r="D8" s="170" t="s">
        <v>287</v>
      </c>
      <c r="E8" s="170" t="s">
        <v>882</v>
      </c>
    </row>
    <row r="9" spans="1:8">
      <c r="A9" s="91" t="s">
        <v>743</v>
      </c>
      <c r="B9" s="94">
        <v>0.01</v>
      </c>
      <c r="C9" s="94">
        <v>2E-3</v>
      </c>
      <c r="D9" s="94">
        <v>0</v>
      </c>
      <c r="E9" s="94">
        <v>0</v>
      </c>
      <c r="G9" s="91"/>
      <c r="H9" s="91"/>
    </row>
    <row r="10" spans="1:8">
      <c r="A10" s="91" t="s">
        <v>89</v>
      </c>
      <c r="B10" s="94">
        <v>0</v>
      </c>
      <c r="C10" s="94">
        <v>0</v>
      </c>
      <c r="D10" s="94">
        <v>0</v>
      </c>
      <c r="E10" s="94">
        <v>0</v>
      </c>
      <c r="G10" s="91"/>
      <c r="H10" s="91"/>
    </row>
    <row r="11" spans="1:8">
      <c r="A11" s="91" t="s">
        <v>90</v>
      </c>
      <c r="B11" s="94">
        <v>0.111</v>
      </c>
      <c r="C11" s="94">
        <v>1.4E-2</v>
      </c>
      <c r="D11" s="94">
        <v>7.0000000000000001E-3</v>
      </c>
      <c r="E11" s="94">
        <v>7.0000000000000001E-3</v>
      </c>
      <c r="G11" s="91"/>
      <c r="H11" s="91"/>
    </row>
    <row r="12" spans="1:8">
      <c r="A12" s="91" t="s">
        <v>744</v>
      </c>
      <c r="B12" s="94">
        <v>4.3999999999999997E-2</v>
      </c>
      <c r="C12" s="94">
        <v>1.4999999999999999E-2</v>
      </c>
      <c r="D12" s="94">
        <v>0</v>
      </c>
      <c r="E12" s="94">
        <v>0</v>
      </c>
      <c r="G12" s="91"/>
      <c r="H12" s="91"/>
    </row>
    <row r="13" spans="1:8">
      <c r="A13" s="91" t="s">
        <v>92</v>
      </c>
      <c r="B13" s="94">
        <v>2.9000000000000001E-2</v>
      </c>
      <c r="C13" s="94">
        <v>5.0000000000000001E-3</v>
      </c>
      <c r="D13" s="94">
        <v>5.0000000000000001E-3</v>
      </c>
      <c r="E13" s="94">
        <v>5.0000000000000001E-3</v>
      </c>
      <c r="G13" s="91"/>
      <c r="H13" s="91"/>
    </row>
    <row r="14" spans="1:8">
      <c r="A14" s="91" t="s">
        <v>93</v>
      </c>
      <c r="B14" s="94">
        <v>0.1</v>
      </c>
      <c r="C14" s="94">
        <v>1.2999999999999999E-2</v>
      </c>
      <c r="D14" s="94">
        <v>0</v>
      </c>
      <c r="E14" s="94">
        <v>0</v>
      </c>
      <c r="G14" s="91"/>
      <c r="H14" s="91"/>
    </row>
    <row r="15" spans="1:8">
      <c r="A15" s="91" t="s">
        <v>94</v>
      </c>
      <c r="B15" s="94">
        <v>0.29099999999999998</v>
      </c>
      <c r="C15" s="94">
        <v>2.1999999999999999E-2</v>
      </c>
      <c r="D15" s="94">
        <v>6.0000000000000001E-3</v>
      </c>
      <c r="E15" s="94">
        <v>0</v>
      </c>
      <c r="G15" s="91"/>
      <c r="H15" s="91"/>
    </row>
    <row r="16" spans="1:8">
      <c r="A16" s="91" t="s">
        <v>155</v>
      </c>
      <c r="B16" s="94">
        <v>0.40400000000000003</v>
      </c>
      <c r="C16" s="94">
        <v>7.4999999999999997E-2</v>
      </c>
      <c r="D16" s="94">
        <v>0.04</v>
      </c>
      <c r="E16" s="94">
        <v>7.3999999999999996E-2</v>
      </c>
      <c r="G16" s="91"/>
      <c r="H16" s="91"/>
    </row>
    <row r="17" spans="1:8">
      <c r="A17" s="91" t="s">
        <v>745</v>
      </c>
      <c r="B17" s="94">
        <v>1.2999999999999999E-2</v>
      </c>
      <c r="C17" s="94">
        <v>4.0000000000000001E-3</v>
      </c>
      <c r="D17" s="94">
        <v>1.2999999999999999E-2</v>
      </c>
      <c r="E17" s="94">
        <v>5.3999999999999999E-2</v>
      </c>
      <c r="G17" s="91"/>
      <c r="H17" s="91"/>
    </row>
    <row r="18" spans="1:8">
      <c r="A18" s="91" t="s">
        <v>156</v>
      </c>
      <c r="B18" s="94">
        <v>8.5000000000000006E-2</v>
      </c>
      <c r="C18" s="94">
        <v>7.0000000000000001E-3</v>
      </c>
      <c r="D18" s="94">
        <v>7.0000000000000001E-3</v>
      </c>
      <c r="E18" s="94">
        <v>1.4E-2</v>
      </c>
      <c r="G18" s="91"/>
      <c r="H18" s="91"/>
    </row>
    <row r="19" spans="1:8">
      <c r="A19" s="91" t="s">
        <v>128</v>
      </c>
      <c r="B19" s="94">
        <v>3.2000000000000001E-2</v>
      </c>
      <c r="C19" s="94">
        <v>5.0000000000000001E-3</v>
      </c>
      <c r="D19" s="94">
        <v>0</v>
      </c>
      <c r="E19" s="94">
        <v>1.4E-2</v>
      </c>
      <c r="G19" s="91"/>
      <c r="H19" s="91"/>
    </row>
    <row r="20" spans="1:8">
      <c r="A20" s="91" t="s">
        <v>746</v>
      </c>
      <c r="B20" s="94">
        <v>9.1999999999999998E-2</v>
      </c>
      <c r="C20" s="94">
        <v>1.4999999999999999E-2</v>
      </c>
      <c r="D20" s="94">
        <v>2.1000000000000001E-2</v>
      </c>
      <c r="E20" s="94">
        <v>2.7E-2</v>
      </c>
      <c r="G20" s="91"/>
      <c r="H20" s="91"/>
    </row>
    <row r="21" spans="1:8">
      <c r="A21" s="91" t="s">
        <v>747</v>
      </c>
      <c r="B21" s="94">
        <v>2.8000000000000001E-2</v>
      </c>
      <c r="C21" s="94">
        <v>0</v>
      </c>
      <c r="D21" s="94">
        <v>0</v>
      </c>
      <c r="E21" s="94">
        <v>4.0000000000000001E-3</v>
      </c>
      <c r="G21" s="91"/>
      <c r="H21" s="91"/>
    </row>
    <row r="22" spans="1:8">
      <c r="A22" s="91" t="s">
        <v>157</v>
      </c>
      <c r="B22" s="94">
        <v>2.7E-2</v>
      </c>
      <c r="C22" s="94">
        <v>1.4999999999999999E-2</v>
      </c>
      <c r="D22" s="94">
        <v>2E-3</v>
      </c>
      <c r="E22" s="94">
        <v>5.7000000000000002E-2</v>
      </c>
      <c r="G22" s="91"/>
      <c r="H22" s="91"/>
    </row>
    <row r="23" spans="1:8">
      <c r="A23" s="91" t="s">
        <v>131</v>
      </c>
      <c r="B23" s="94">
        <v>2.9000000000000001E-2</v>
      </c>
      <c r="C23" s="94">
        <v>0</v>
      </c>
      <c r="D23" s="94">
        <v>0</v>
      </c>
      <c r="E23" s="94">
        <v>3.0000000000000001E-3</v>
      </c>
      <c r="G23" s="91"/>
      <c r="H23" s="91"/>
    </row>
    <row r="24" spans="1:8">
      <c r="A24" s="91" t="s">
        <v>132</v>
      </c>
      <c r="B24" s="94">
        <v>6.7000000000000004E-2</v>
      </c>
      <c r="C24" s="94">
        <v>0</v>
      </c>
      <c r="D24" s="94">
        <v>0</v>
      </c>
      <c r="E24" s="94">
        <v>0</v>
      </c>
      <c r="G24" s="91"/>
      <c r="H24" s="91"/>
    </row>
    <row r="25" spans="1:8">
      <c r="A25" s="91" t="s">
        <v>133</v>
      </c>
      <c r="B25" s="94">
        <v>0.23599999999999999</v>
      </c>
      <c r="C25" s="94">
        <v>0</v>
      </c>
      <c r="D25" s="94">
        <v>0</v>
      </c>
      <c r="E25" s="94">
        <v>0.112</v>
      </c>
      <c r="G25" s="91"/>
      <c r="H25" s="91"/>
    </row>
    <row r="26" spans="1:8">
      <c r="A26" s="91" t="s">
        <v>105</v>
      </c>
      <c r="B26" s="94">
        <v>0.16700000000000001</v>
      </c>
      <c r="C26" s="94">
        <v>0</v>
      </c>
      <c r="D26" s="94">
        <v>0</v>
      </c>
      <c r="E26" s="94">
        <v>0</v>
      </c>
      <c r="G26" s="91"/>
      <c r="H26" s="91"/>
    </row>
    <row r="27" spans="1:8">
      <c r="A27" s="91"/>
      <c r="B27" s="91"/>
      <c r="C27" s="91"/>
      <c r="D27" s="91"/>
      <c r="E27" s="91"/>
    </row>
    <row r="28" spans="1:8">
      <c r="A28" s="212"/>
    </row>
    <row r="29" spans="1:8">
      <c r="A29" s="212"/>
    </row>
    <row r="30" spans="1:8">
      <c r="A30" s="212"/>
    </row>
    <row r="31" spans="1:8">
      <c r="A31" s="212"/>
    </row>
    <row r="32" spans="1:8">
      <c r="A32" s="212"/>
    </row>
    <row r="33" spans="1:1">
      <c r="A33" s="212"/>
    </row>
    <row r="34" spans="1:1">
      <c r="A34" s="212"/>
    </row>
    <row r="35" spans="1:1">
      <c r="A35" s="212"/>
    </row>
    <row r="36" spans="1:1">
      <c r="A36" s="212"/>
    </row>
    <row r="37" spans="1:1">
      <c r="A37" s="212"/>
    </row>
    <row r="38" spans="1:1">
      <c r="A38" s="212"/>
    </row>
    <row r="39" spans="1:1">
      <c r="A39" s="212"/>
    </row>
    <row r="40" spans="1:1">
      <c r="A40" s="212"/>
    </row>
    <row r="41" spans="1:1">
      <c r="A41" s="212"/>
    </row>
    <row r="42" spans="1:1">
      <c r="A42" s="212"/>
    </row>
    <row r="43" spans="1:1">
      <c r="A43" s="212"/>
    </row>
    <row r="44" spans="1:1">
      <c r="A44" s="212"/>
    </row>
    <row r="45" spans="1:1">
      <c r="A45" s="212"/>
    </row>
    <row r="46" spans="1:1">
      <c r="A46" s="212"/>
    </row>
    <row r="47" spans="1:1">
      <c r="A47" s="212"/>
    </row>
    <row r="48" spans="1:1">
      <c r="A48" s="212"/>
    </row>
    <row r="49" spans="1:1">
      <c r="A49" s="212"/>
    </row>
    <row r="50" spans="1:1">
      <c r="A50" s="212"/>
    </row>
    <row r="51" spans="1:1" ht="14.65" customHeight="1">
      <c r="A51" s="213"/>
    </row>
    <row r="52" spans="1:1" ht="14.65" customHeight="1"/>
    <row r="53" spans="1:1" ht="14.65" customHeight="1"/>
    <row r="55" spans="1:1" ht="14.65" customHeight="1">
      <c r="A55" s="213"/>
    </row>
    <row r="57" spans="1:1" ht="14.65" customHeight="1"/>
    <row r="58" spans="1:1" ht="14.65" customHeight="1"/>
    <row r="59" spans="1:1" ht="14.65" customHeight="1"/>
    <row r="60" spans="1:1" ht="14.65" customHeight="1"/>
    <row r="61" spans="1:1" ht="14.65" customHeight="1"/>
    <row r="62" spans="1:1" ht="14.65" customHeight="1"/>
    <row r="63" spans="1:1" ht="14.65" customHeight="1"/>
    <row r="65" spans="1:3" ht="14.65" customHeight="1"/>
    <row r="67" spans="1:3" ht="14.65" customHeight="1"/>
    <row r="68" spans="1:3" ht="14.65" customHeight="1"/>
    <row r="70" spans="1:3" ht="14.65" customHeight="1"/>
    <row r="71" spans="1:3" ht="14.65" customHeight="1"/>
    <row r="73" spans="1:3" ht="14.65" customHeight="1"/>
    <row r="74" spans="1:3" ht="14.65" customHeight="1"/>
    <row r="75" spans="1:3" ht="14.65" customHeight="1"/>
    <row r="76" spans="1:3" ht="14.65" customHeight="1">
      <c r="A76" s="214"/>
      <c r="B76" s="214"/>
      <c r="C76" s="214"/>
    </row>
  </sheetData>
  <pageMargins left="0.75" right="0.75" top="1" bottom="1" header="0.5" footer="0.5"/>
  <pageSetup orientation="portrait" horizontalDpi="0"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DED8D-F561-4CF9-8F22-9B181CE1A955}">
  <dimension ref="A1:X105"/>
  <sheetViews>
    <sheetView topLeftCell="A10" zoomScaleNormal="100" zoomScaleSheetLayoutView="100" workbookViewId="0">
      <selection activeCell="AH49" sqref="AH49"/>
    </sheetView>
  </sheetViews>
  <sheetFormatPr defaultColWidth="9.28515625" defaultRowHeight="15"/>
  <cols>
    <col min="1" max="1" width="42.7109375" style="215" customWidth="1"/>
    <col min="2" max="2" width="8.7109375" style="215" customWidth="1"/>
    <col min="3" max="3" width="8.5703125" style="215" customWidth="1"/>
    <col min="4" max="5" width="7.42578125" style="215" bestFit="1" customWidth="1"/>
    <col min="6" max="6" width="8.42578125" style="215" bestFit="1" customWidth="1"/>
    <col min="7" max="15" width="8.28515625" style="215" customWidth="1"/>
    <col min="16" max="16" width="5.7109375" style="215" bestFit="1" customWidth="1"/>
    <col min="17" max="17" width="6.42578125" style="215" bestFit="1" customWidth="1"/>
    <col min="18" max="18" width="6.7109375" style="215" bestFit="1" customWidth="1"/>
    <col min="19" max="19" width="8.28515625" style="215" bestFit="1" customWidth="1"/>
    <col min="20" max="24" width="7.7109375" style="215" customWidth="1"/>
    <col min="25" max="16384" width="9.28515625" style="215"/>
  </cols>
  <sheetData>
    <row r="1" spans="1:24">
      <c r="A1" s="169" t="s">
        <v>905</v>
      </c>
      <c r="B1" s="169" t="s">
        <v>906</v>
      </c>
      <c r="C1" s="195"/>
      <c r="D1" s="91"/>
      <c r="E1" s="199"/>
      <c r="F1" s="195"/>
      <c r="G1" s="91"/>
    </row>
    <row r="2" spans="1:24">
      <c r="A2" s="170"/>
      <c r="B2" s="170"/>
      <c r="C2" s="195"/>
      <c r="D2" s="185"/>
      <c r="E2" s="199"/>
      <c r="F2" s="195"/>
      <c r="G2" s="185"/>
    </row>
    <row r="3" spans="1:24">
      <c r="A3" s="169" t="s">
        <v>26</v>
      </c>
      <c r="B3" s="170" t="s">
        <v>907</v>
      </c>
      <c r="C3" s="195"/>
      <c r="D3" s="199"/>
      <c r="E3" s="199"/>
      <c r="F3" s="195"/>
      <c r="G3" s="199"/>
    </row>
    <row r="4" spans="1:24">
      <c r="A4" s="169" t="s">
        <v>51</v>
      </c>
      <c r="B4" s="170" t="s">
        <v>908</v>
      </c>
      <c r="C4" s="170"/>
      <c r="D4" s="199"/>
      <c r="E4" s="199"/>
      <c r="F4" s="170"/>
      <c r="G4" s="199"/>
    </row>
    <row r="5" spans="1:24" s="216" customFormat="1">
      <c r="A5" s="170"/>
      <c r="B5" s="172"/>
      <c r="C5" s="172"/>
      <c r="D5" s="91"/>
      <c r="E5" s="199"/>
      <c r="F5" s="172"/>
      <c r="G5" s="91"/>
      <c r="S5" s="217"/>
    </row>
    <row r="6" spans="1:24" s="216" customFormat="1">
      <c r="A6" s="210"/>
      <c r="B6" s="211"/>
      <c r="C6" s="211"/>
      <c r="D6" s="211"/>
      <c r="E6" s="211"/>
      <c r="F6" s="211"/>
      <c r="G6" s="211"/>
    </row>
    <row r="7" spans="1:24" s="216" customFormat="1">
      <c r="A7" s="91"/>
      <c r="B7" s="92" t="s">
        <v>165</v>
      </c>
      <c r="C7" s="92" t="s">
        <v>285</v>
      </c>
      <c r="D7" s="92" t="s">
        <v>286</v>
      </c>
      <c r="E7" s="92" t="s">
        <v>287</v>
      </c>
      <c r="F7" s="92" t="s">
        <v>882</v>
      </c>
      <c r="G7" s="91"/>
    </row>
    <row r="8" spans="1:24" s="216" customFormat="1">
      <c r="A8" s="91" t="s">
        <v>743</v>
      </c>
      <c r="B8" s="94">
        <v>0.629</v>
      </c>
      <c r="C8" s="94">
        <v>0.08</v>
      </c>
      <c r="D8" s="94">
        <v>3.5999999999999997E-2</v>
      </c>
      <c r="E8" s="94">
        <v>3.5000000000000003E-2</v>
      </c>
      <c r="F8" s="94">
        <v>0.219</v>
      </c>
      <c r="G8" s="91"/>
      <c r="T8" s="217"/>
      <c r="U8" s="217"/>
      <c r="V8" s="217"/>
      <c r="W8" s="217"/>
      <c r="X8" s="217"/>
    </row>
    <row r="9" spans="1:24" s="216" customFormat="1">
      <c r="A9" s="91" t="s">
        <v>89</v>
      </c>
      <c r="B9" s="94">
        <v>0.80600000000000005</v>
      </c>
      <c r="C9" s="94">
        <v>0.13900000000000001</v>
      </c>
      <c r="D9" s="94">
        <v>0</v>
      </c>
      <c r="E9" s="94">
        <v>0</v>
      </c>
      <c r="F9" s="94">
        <v>5.6000000000000001E-2</v>
      </c>
      <c r="G9" s="91"/>
    </row>
    <row r="10" spans="1:24">
      <c r="A10" s="91" t="s">
        <v>90</v>
      </c>
      <c r="B10" s="94">
        <v>0.57999999999999996</v>
      </c>
      <c r="C10" s="94">
        <v>0.255</v>
      </c>
      <c r="D10" s="94">
        <v>7.0000000000000007E-2</v>
      </c>
      <c r="E10" s="94">
        <v>4.8000000000000001E-2</v>
      </c>
      <c r="F10" s="94">
        <v>4.8000000000000001E-2</v>
      </c>
      <c r="G10" s="91"/>
    </row>
    <row r="11" spans="1:24">
      <c r="A11" s="91" t="s">
        <v>744</v>
      </c>
      <c r="B11" s="94">
        <v>0.89600000000000002</v>
      </c>
      <c r="C11" s="94">
        <v>7.4999999999999997E-2</v>
      </c>
      <c r="D11" s="94">
        <v>0.03</v>
      </c>
      <c r="E11" s="94">
        <v>0</v>
      </c>
      <c r="F11" s="94">
        <v>0</v>
      </c>
      <c r="G11" s="91"/>
    </row>
    <row r="12" spans="1:24">
      <c r="A12" s="91" t="s">
        <v>92</v>
      </c>
      <c r="B12" s="94">
        <v>0.92100000000000004</v>
      </c>
      <c r="C12" s="94">
        <v>7.6999999999999999E-2</v>
      </c>
      <c r="D12" s="94">
        <v>2E-3</v>
      </c>
      <c r="E12" s="94">
        <v>0</v>
      </c>
      <c r="F12" s="94">
        <v>0</v>
      </c>
      <c r="G12" s="91"/>
    </row>
    <row r="13" spans="1:24">
      <c r="A13" s="91" t="s">
        <v>93</v>
      </c>
      <c r="B13" s="94">
        <v>0.47599999999999998</v>
      </c>
      <c r="C13" s="94">
        <v>0.39200000000000002</v>
      </c>
      <c r="D13" s="94">
        <v>4.2000000000000003E-2</v>
      </c>
      <c r="E13" s="94">
        <v>2.3E-2</v>
      </c>
      <c r="F13" s="94">
        <v>6.7000000000000004E-2</v>
      </c>
      <c r="G13" s="91"/>
    </row>
    <row r="14" spans="1:24">
      <c r="A14" s="91" t="s">
        <v>94</v>
      </c>
      <c r="B14" s="94">
        <v>0.78900000000000003</v>
      </c>
      <c r="C14" s="94">
        <v>0.187</v>
      </c>
      <c r="D14" s="94">
        <v>1.0999999999999999E-2</v>
      </c>
      <c r="E14" s="94">
        <v>1E-3</v>
      </c>
      <c r="F14" s="94">
        <v>1.2E-2</v>
      </c>
      <c r="G14" s="91"/>
    </row>
    <row r="15" spans="1:24">
      <c r="A15" s="91" t="s">
        <v>155</v>
      </c>
      <c r="B15" s="94">
        <v>0.82699999999999996</v>
      </c>
      <c r="C15" s="94">
        <v>0.152</v>
      </c>
      <c r="D15" s="94">
        <v>1.2E-2</v>
      </c>
      <c r="E15" s="94">
        <v>8.9999999999999993E-3</v>
      </c>
      <c r="F15" s="94">
        <v>0</v>
      </c>
      <c r="G15" s="91"/>
    </row>
    <row r="16" spans="1:24">
      <c r="A16" s="91" t="s">
        <v>745</v>
      </c>
      <c r="B16" s="94">
        <v>0.81799999999999995</v>
      </c>
      <c r="C16" s="94">
        <v>0.13900000000000001</v>
      </c>
      <c r="D16" s="94">
        <v>1.0999999999999999E-2</v>
      </c>
      <c r="E16" s="94">
        <v>0</v>
      </c>
      <c r="F16" s="94">
        <v>3.2000000000000001E-2</v>
      </c>
      <c r="G16" s="91"/>
    </row>
    <row r="17" spans="1:7">
      <c r="A17" s="91" t="s">
        <v>156</v>
      </c>
      <c r="B17" s="94">
        <v>0.66200000000000003</v>
      </c>
      <c r="C17" s="94">
        <v>0.218</v>
      </c>
      <c r="D17" s="94">
        <v>1.4E-2</v>
      </c>
      <c r="E17" s="94">
        <v>2.1000000000000001E-2</v>
      </c>
      <c r="F17" s="94">
        <v>8.5000000000000006E-2</v>
      </c>
      <c r="G17" s="91"/>
    </row>
    <row r="18" spans="1:7">
      <c r="A18" s="91" t="s">
        <v>128</v>
      </c>
      <c r="B18" s="94">
        <v>0.88500000000000001</v>
      </c>
      <c r="C18" s="94">
        <v>7.8E-2</v>
      </c>
      <c r="D18" s="94">
        <v>8.9999999999999993E-3</v>
      </c>
      <c r="E18" s="94">
        <v>8.9999999999999993E-3</v>
      </c>
      <c r="F18" s="94">
        <v>1.7999999999999999E-2</v>
      </c>
      <c r="G18" s="91"/>
    </row>
    <row r="19" spans="1:7">
      <c r="A19" s="91" t="s">
        <v>746</v>
      </c>
      <c r="B19" s="94">
        <v>0.82499999999999996</v>
      </c>
      <c r="C19" s="94">
        <v>0.14499999999999999</v>
      </c>
      <c r="D19" s="94">
        <v>0</v>
      </c>
      <c r="E19" s="94">
        <v>1.2E-2</v>
      </c>
      <c r="F19" s="94">
        <v>1.7999999999999999E-2</v>
      </c>
      <c r="G19" s="91"/>
    </row>
    <row r="20" spans="1:7">
      <c r="A20" s="91" t="s">
        <v>747</v>
      </c>
      <c r="B20" s="94">
        <v>0.67700000000000005</v>
      </c>
      <c r="C20" s="94">
        <v>0.217</v>
      </c>
      <c r="D20" s="94">
        <v>3.3000000000000002E-2</v>
      </c>
      <c r="E20" s="94">
        <v>0.02</v>
      </c>
      <c r="F20" s="94">
        <v>5.2999999999999999E-2</v>
      </c>
      <c r="G20" s="91"/>
    </row>
    <row r="21" spans="1:7">
      <c r="A21" s="91" t="s">
        <v>157</v>
      </c>
      <c r="B21" s="94">
        <v>0.85599999999999998</v>
      </c>
      <c r="C21" s="94">
        <v>0.122</v>
      </c>
      <c r="D21" s="94">
        <v>1.4999999999999999E-2</v>
      </c>
      <c r="E21" s="94">
        <v>2E-3</v>
      </c>
      <c r="F21" s="94">
        <v>5.0000000000000001E-3</v>
      </c>
      <c r="G21" s="91"/>
    </row>
    <row r="22" spans="1:7">
      <c r="A22" s="91" t="s">
        <v>131</v>
      </c>
      <c r="B22" s="94">
        <v>0.876</v>
      </c>
      <c r="C22" s="94">
        <v>8.4000000000000005E-2</v>
      </c>
      <c r="D22" s="94">
        <v>3.0000000000000001E-3</v>
      </c>
      <c r="E22" s="94">
        <v>1.2999999999999999E-2</v>
      </c>
      <c r="F22" s="94">
        <v>2.4E-2</v>
      </c>
      <c r="G22" s="91"/>
    </row>
    <row r="23" spans="1:7">
      <c r="A23" s="91" t="s">
        <v>132</v>
      </c>
      <c r="B23" s="94">
        <v>0.93100000000000005</v>
      </c>
      <c r="C23" s="94">
        <v>6.3E-2</v>
      </c>
      <c r="D23" s="94">
        <v>0</v>
      </c>
      <c r="E23" s="94">
        <v>0</v>
      </c>
      <c r="F23" s="94">
        <v>5.0000000000000001E-3</v>
      </c>
      <c r="G23" s="91"/>
    </row>
    <row r="24" spans="1:7">
      <c r="A24" s="91" t="s">
        <v>133</v>
      </c>
      <c r="B24" s="94">
        <v>0.84899999999999998</v>
      </c>
      <c r="C24" s="94">
        <v>0.151</v>
      </c>
      <c r="D24" s="94">
        <v>0</v>
      </c>
      <c r="E24" s="94">
        <v>0</v>
      </c>
      <c r="F24" s="94">
        <v>0</v>
      </c>
      <c r="G24" s="91"/>
    </row>
    <row r="25" spans="1:7">
      <c r="A25" s="91" t="s">
        <v>105</v>
      </c>
      <c r="B25" s="94">
        <v>0.73</v>
      </c>
      <c r="C25" s="94">
        <v>0.26400000000000001</v>
      </c>
      <c r="D25" s="94">
        <v>2E-3</v>
      </c>
      <c r="E25" s="94">
        <v>0</v>
      </c>
      <c r="F25" s="94">
        <v>4.0000000000000001E-3</v>
      </c>
      <c r="G25" s="91"/>
    </row>
    <row r="26" spans="1:7">
      <c r="A26" s="91" t="s">
        <v>9</v>
      </c>
      <c r="B26" s="94">
        <v>0.71799999999999997</v>
      </c>
      <c r="C26" s="94">
        <v>0.183</v>
      </c>
      <c r="D26" s="94">
        <v>2.8000000000000001E-2</v>
      </c>
      <c r="E26" s="94">
        <v>1.9E-2</v>
      </c>
      <c r="F26" s="94">
        <v>5.0999999999999997E-2</v>
      </c>
      <c r="G26" s="91"/>
    </row>
    <row r="27" spans="1:7">
      <c r="A27" s="91"/>
      <c r="B27" s="199"/>
      <c r="C27" s="195"/>
      <c r="D27" s="91"/>
      <c r="E27" s="199"/>
      <c r="F27" s="195"/>
      <c r="G27" s="91"/>
    </row>
    <row r="28" spans="1:7">
      <c r="A28" s="185"/>
      <c r="B28" s="199"/>
      <c r="C28" s="195"/>
      <c r="D28" s="185"/>
      <c r="E28" s="199"/>
      <c r="F28" s="195"/>
      <c r="G28" s="185"/>
    </row>
    <row r="29" spans="1:7">
      <c r="B29" s="218"/>
      <c r="C29" s="218"/>
      <c r="D29" s="218"/>
      <c r="E29" s="218"/>
      <c r="F29" s="218"/>
    </row>
    <row r="30" spans="1:7">
      <c r="B30" s="218"/>
      <c r="C30" s="218"/>
      <c r="D30" s="218"/>
      <c r="E30" s="218"/>
      <c r="F30" s="218"/>
    </row>
    <row r="31" spans="1:7">
      <c r="B31" s="218"/>
      <c r="C31" s="218"/>
      <c r="D31" s="218"/>
      <c r="E31" s="218"/>
      <c r="F31" s="218"/>
    </row>
    <row r="32" spans="1:7">
      <c r="B32" s="218"/>
      <c r="C32" s="218"/>
      <c r="D32" s="218"/>
      <c r="E32" s="218"/>
      <c r="F32" s="218"/>
    </row>
    <row r="33" spans="1:17">
      <c r="B33" s="218"/>
      <c r="C33" s="218"/>
      <c r="D33" s="218"/>
      <c r="E33" s="218"/>
      <c r="F33" s="218"/>
    </row>
    <row r="34" spans="1:17">
      <c r="B34" s="218"/>
      <c r="C34" s="218"/>
      <c r="D34" s="218"/>
      <c r="E34" s="218"/>
      <c r="F34" s="218"/>
    </row>
    <row r="35" spans="1:17">
      <c r="B35" s="218"/>
      <c r="C35" s="218"/>
      <c r="D35" s="218"/>
      <c r="E35" s="218"/>
      <c r="F35" s="218"/>
    </row>
    <row r="36" spans="1:17">
      <c r="B36" s="218"/>
      <c r="C36" s="218"/>
      <c r="D36" s="218"/>
      <c r="E36" s="218"/>
      <c r="F36" s="218"/>
    </row>
    <row r="37" spans="1:17">
      <c r="A37" s="91"/>
      <c r="B37" s="218"/>
      <c r="C37" s="218"/>
      <c r="D37" s="218"/>
      <c r="E37" s="218"/>
      <c r="F37" s="218"/>
      <c r="G37" s="91"/>
      <c r="H37" s="91"/>
      <c r="I37" s="91"/>
      <c r="J37" s="91"/>
      <c r="K37" s="91"/>
      <c r="L37" s="91"/>
      <c r="M37" s="91"/>
      <c r="N37" s="91"/>
      <c r="O37" s="91"/>
      <c r="P37" s="91"/>
      <c r="Q37" s="91"/>
    </row>
    <row r="38" spans="1:17">
      <c r="A38" s="91"/>
      <c r="B38" s="218"/>
      <c r="C38" s="218"/>
      <c r="D38" s="218"/>
      <c r="E38" s="218"/>
      <c r="F38" s="218"/>
      <c r="G38" s="91"/>
      <c r="H38" s="91"/>
      <c r="I38" s="91"/>
      <c r="J38" s="91"/>
      <c r="K38" s="91"/>
      <c r="L38" s="91"/>
      <c r="M38" s="91"/>
      <c r="N38" s="91"/>
      <c r="O38" s="91"/>
      <c r="P38" s="91"/>
      <c r="Q38" s="91"/>
    </row>
    <row r="39" spans="1:17">
      <c r="A39" s="91"/>
      <c r="B39" s="218"/>
      <c r="C39" s="218"/>
      <c r="D39" s="218"/>
      <c r="E39" s="218"/>
      <c r="F39" s="218"/>
      <c r="G39" s="91"/>
      <c r="H39" s="91"/>
      <c r="I39" s="91"/>
      <c r="J39" s="91"/>
      <c r="K39" s="91"/>
      <c r="L39" s="91"/>
      <c r="M39" s="91"/>
      <c r="N39" s="91"/>
      <c r="O39" s="91"/>
      <c r="P39" s="91"/>
      <c r="Q39" s="91"/>
    </row>
    <row r="40" spans="1:17">
      <c r="A40" s="91"/>
      <c r="B40" s="218"/>
      <c r="C40" s="218"/>
      <c r="D40" s="218"/>
      <c r="E40" s="218"/>
      <c r="F40" s="218"/>
      <c r="G40" s="91"/>
      <c r="H40" s="91"/>
      <c r="I40" s="91"/>
      <c r="J40" s="91"/>
      <c r="K40" s="91"/>
      <c r="L40" s="91"/>
      <c r="M40" s="91"/>
      <c r="N40" s="91"/>
      <c r="O40" s="91"/>
      <c r="P40" s="91"/>
      <c r="Q40" s="91"/>
    </row>
    <row r="41" spans="1:17">
      <c r="A41" s="91"/>
      <c r="B41" s="218"/>
      <c r="C41" s="218"/>
      <c r="D41" s="218"/>
      <c r="E41" s="218"/>
      <c r="F41" s="218"/>
      <c r="G41" s="91"/>
      <c r="H41" s="91"/>
      <c r="I41" s="91"/>
      <c r="J41" s="91"/>
      <c r="K41" s="91"/>
      <c r="L41" s="91"/>
      <c r="M41" s="91"/>
      <c r="N41" s="91"/>
      <c r="O41" s="91"/>
      <c r="P41" s="91"/>
      <c r="Q41" s="91"/>
    </row>
    <row r="42" spans="1:17">
      <c r="A42" s="91"/>
      <c r="B42" s="218"/>
      <c r="C42" s="218"/>
      <c r="D42" s="218"/>
      <c r="E42" s="218"/>
      <c r="F42" s="218"/>
      <c r="G42" s="91"/>
      <c r="H42" s="91"/>
      <c r="I42" s="91"/>
      <c r="J42" s="91"/>
      <c r="K42" s="91"/>
      <c r="L42" s="91"/>
      <c r="M42" s="91"/>
      <c r="N42" s="91"/>
      <c r="O42" s="91"/>
      <c r="P42" s="91"/>
      <c r="Q42" s="91"/>
    </row>
    <row r="43" spans="1:17">
      <c r="A43" s="91"/>
      <c r="B43" s="218"/>
      <c r="C43" s="218"/>
      <c r="D43" s="218"/>
      <c r="E43" s="218"/>
      <c r="F43" s="218"/>
      <c r="G43" s="91"/>
      <c r="H43" s="91"/>
      <c r="I43" s="91"/>
      <c r="J43" s="91"/>
      <c r="K43" s="91"/>
      <c r="L43" s="91"/>
      <c r="M43" s="91"/>
      <c r="N43" s="91"/>
      <c r="O43" s="91"/>
      <c r="P43" s="91"/>
      <c r="Q43" s="91"/>
    </row>
    <row r="44" spans="1:17">
      <c r="A44" s="91"/>
      <c r="B44" s="218"/>
      <c r="C44" s="218"/>
      <c r="D44" s="218"/>
      <c r="E44" s="218"/>
      <c r="F44" s="218"/>
      <c r="G44" s="91"/>
      <c r="H44" s="91"/>
      <c r="I44" s="91"/>
      <c r="J44" s="91"/>
      <c r="K44" s="91"/>
      <c r="L44" s="91"/>
      <c r="M44" s="91"/>
      <c r="N44" s="91"/>
      <c r="O44" s="91"/>
      <c r="P44" s="91"/>
      <c r="Q44" s="91"/>
    </row>
    <row r="45" spans="1:17">
      <c r="A45" s="91"/>
      <c r="B45" s="218"/>
      <c r="C45" s="218"/>
      <c r="D45" s="218"/>
      <c r="E45" s="218"/>
      <c r="F45" s="218"/>
      <c r="G45" s="91"/>
      <c r="H45" s="91"/>
      <c r="I45" s="91"/>
      <c r="J45" s="91"/>
      <c r="K45" s="91"/>
      <c r="L45" s="91"/>
      <c r="M45" s="91"/>
      <c r="N45" s="91"/>
      <c r="O45" s="91"/>
      <c r="P45" s="91"/>
      <c r="Q45" s="91"/>
    </row>
    <row r="46" spans="1:17">
      <c r="A46" s="91"/>
      <c r="B46" s="218"/>
      <c r="C46" s="218"/>
      <c r="D46" s="218"/>
      <c r="E46" s="218"/>
      <c r="F46" s="218"/>
      <c r="G46" s="91"/>
      <c r="H46" s="91"/>
      <c r="I46" s="91"/>
      <c r="J46" s="91"/>
      <c r="K46" s="91"/>
      <c r="L46" s="91"/>
      <c r="M46" s="91"/>
      <c r="N46" s="91"/>
      <c r="O46" s="91"/>
      <c r="P46" s="91"/>
      <c r="Q46" s="91"/>
    </row>
    <row r="47" spans="1:17">
      <c r="A47" s="91"/>
      <c r="B47" s="218"/>
      <c r="C47" s="218"/>
      <c r="D47" s="218"/>
      <c r="E47" s="218"/>
      <c r="F47" s="218"/>
      <c r="G47" s="91"/>
      <c r="H47" s="91"/>
      <c r="I47" s="91"/>
      <c r="J47" s="91"/>
      <c r="K47" s="91"/>
      <c r="L47" s="91"/>
      <c r="M47" s="91"/>
      <c r="N47" s="91"/>
      <c r="O47" s="91"/>
      <c r="P47" s="91"/>
      <c r="Q47" s="91"/>
    </row>
    <row r="48" spans="1:17">
      <c r="A48" s="91"/>
      <c r="B48" s="218"/>
      <c r="C48" s="218"/>
      <c r="D48" s="218"/>
      <c r="E48" s="218"/>
      <c r="F48" s="218"/>
      <c r="G48" s="91"/>
      <c r="H48" s="91"/>
      <c r="I48" s="91"/>
      <c r="J48" s="91"/>
      <c r="K48" s="91"/>
      <c r="L48" s="91"/>
      <c r="M48" s="91"/>
      <c r="N48" s="91"/>
      <c r="O48" s="91"/>
      <c r="P48" s="91"/>
      <c r="Q48" s="91"/>
    </row>
    <row r="49" spans="1:17">
      <c r="A49" s="91"/>
      <c r="B49" s="218"/>
      <c r="C49" s="218"/>
      <c r="D49" s="218"/>
      <c r="E49" s="218"/>
      <c r="F49" s="218"/>
      <c r="G49" s="91"/>
      <c r="H49" s="91"/>
      <c r="I49" s="91"/>
      <c r="J49" s="91"/>
      <c r="K49" s="91"/>
      <c r="L49" s="91"/>
      <c r="M49" s="91"/>
      <c r="N49" s="91"/>
      <c r="O49" s="91"/>
      <c r="P49" s="91"/>
      <c r="Q49" s="91"/>
    </row>
    <row r="50" spans="1:17">
      <c r="A50" s="91"/>
      <c r="B50" s="218"/>
      <c r="C50" s="218"/>
      <c r="D50" s="218"/>
      <c r="E50" s="218"/>
      <c r="F50" s="218"/>
      <c r="G50" s="91"/>
      <c r="H50" s="91"/>
      <c r="I50" s="91"/>
      <c r="J50" s="91"/>
      <c r="K50" s="91"/>
      <c r="L50" s="91"/>
      <c r="M50" s="91"/>
      <c r="N50" s="91"/>
      <c r="O50" s="91"/>
      <c r="P50" s="91"/>
      <c r="Q50" s="91"/>
    </row>
    <row r="51" spans="1:17">
      <c r="A51" s="91"/>
      <c r="B51" s="91"/>
      <c r="C51" s="91"/>
      <c r="D51" s="91"/>
      <c r="E51" s="91"/>
      <c r="F51" s="91"/>
      <c r="G51" s="91"/>
      <c r="H51" s="91"/>
      <c r="I51" s="91"/>
      <c r="J51" s="91"/>
      <c r="K51" s="91"/>
      <c r="L51" s="91"/>
      <c r="M51" s="91"/>
      <c r="N51" s="91"/>
      <c r="O51" s="91"/>
      <c r="P51" s="91"/>
      <c r="Q51" s="91"/>
    </row>
    <row r="52" spans="1:17">
      <c r="A52" s="91"/>
      <c r="B52" s="91"/>
      <c r="C52" s="91"/>
      <c r="D52" s="91"/>
      <c r="E52" s="91"/>
      <c r="F52" s="91"/>
      <c r="G52" s="91"/>
      <c r="H52" s="91"/>
      <c r="I52" s="91"/>
      <c r="J52" s="91"/>
      <c r="K52" s="91"/>
      <c r="L52" s="91"/>
      <c r="M52" s="91"/>
      <c r="N52" s="91"/>
      <c r="O52" s="91"/>
      <c r="P52" s="91"/>
      <c r="Q52" s="91"/>
    </row>
    <row r="53" spans="1:17">
      <c r="A53" s="91"/>
      <c r="B53" s="91"/>
      <c r="C53" s="91"/>
      <c r="D53" s="91"/>
      <c r="E53" s="91"/>
      <c r="F53" s="91"/>
      <c r="G53" s="91"/>
      <c r="H53" s="91"/>
      <c r="I53" s="91"/>
      <c r="J53" s="91"/>
      <c r="K53" s="91"/>
      <c r="L53" s="91"/>
      <c r="M53" s="91"/>
      <c r="N53" s="91"/>
      <c r="O53" s="91"/>
      <c r="P53" s="91"/>
      <c r="Q53" s="91"/>
    </row>
    <row r="54" spans="1:17">
      <c r="A54" s="91"/>
      <c r="B54" s="91"/>
      <c r="C54" s="91"/>
      <c r="D54" s="91"/>
      <c r="E54" s="91"/>
      <c r="F54" s="91"/>
      <c r="G54" s="91"/>
      <c r="H54" s="91"/>
      <c r="I54" s="91"/>
      <c r="J54" s="91"/>
      <c r="K54" s="91"/>
      <c r="L54" s="91"/>
      <c r="M54" s="91"/>
      <c r="N54" s="91"/>
      <c r="O54" s="91"/>
      <c r="P54" s="91"/>
      <c r="Q54" s="91"/>
    </row>
    <row r="55" spans="1:17">
      <c r="A55" s="91"/>
      <c r="B55" s="91"/>
      <c r="C55" s="91"/>
      <c r="D55" s="91"/>
      <c r="E55" s="91"/>
      <c r="F55" s="91"/>
      <c r="G55" s="91"/>
      <c r="H55" s="91"/>
      <c r="I55" s="91"/>
      <c r="J55" s="91"/>
      <c r="K55" s="91"/>
      <c r="L55" s="91"/>
      <c r="M55" s="91"/>
      <c r="N55" s="91"/>
      <c r="O55" s="91"/>
      <c r="P55" s="91"/>
      <c r="Q55" s="91"/>
    </row>
    <row r="56" spans="1:17">
      <c r="A56" s="91"/>
      <c r="B56" s="91"/>
      <c r="C56" s="91"/>
      <c r="D56" s="91"/>
      <c r="E56" s="91"/>
      <c r="F56" s="91"/>
      <c r="G56" s="91"/>
      <c r="H56" s="91"/>
      <c r="I56" s="91"/>
      <c r="J56" s="91"/>
      <c r="K56" s="91"/>
      <c r="L56" s="91"/>
      <c r="M56" s="91"/>
      <c r="N56" s="91"/>
      <c r="O56" s="91"/>
      <c r="P56" s="91"/>
      <c r="Q56" s="91"/>
    </row>
    <row r="57" spans="1:17">
      <c r="A57" s="91"/>
      <c r="B57" s="91"/>
      <c r="C57" s="91"/>
      <c r="D57" s="91"/>
      <c r="E57" s="91"/>
      <c r="F57" s="91"/>
      <c r="G57" s="91"/>
      <c r="H57" s="91"/>
      <c r="I57" s="91"/>
      <c r="J57" s="91"/>
      <c r="K57" s="91"/>
      <c r="L57" s="91"/>
      <c r="M57" s="91"/>
      <c r="N57" s="91"/>
      <c r="O57" s="91"/>
      <c r="P57" s="91"/>
      <c r="Q57" s="91"/>
    </row>
    <row r="58" spans="1:17">
      <c r="A58" s="91"/>
      <c r="B58" s="91"/>
      <c r="C58" s="91"/>
      <c r="D58" s="91"/>
      <c r="E58" s="91"/>
      <c r="F58" s="91"/>
      <c r="G58" s="91"/>
      <c r="H58" s="91"/>
      <c r="I58" s="91"/>
      <c r="J58" s="91"/>
      <c r="K58" s="91"/>
      <c r="L58" s="91"/>
      <c r="M58" s="91"/>
      <c r="N58" s="91"/>
      <c r="O58" s="91"/>
      <c r="P58" s="91"/>
      <c r="Q58" s="91"/>
    </row>
    <row r="59" spans="1:17">
      <c r="A59" s="91"/>
      <c r="B59" s="91"/>
      <c r="C59" s="91"/>
      <c r="D59" s="91"/>
      <c r="E59" s="91"/>
      <c r="F59" s="91"/>
      <c r="G59" s="91"/>
      <c r="H59" s="91"/>
      <c r="I59" s="91"/>
      <c r="J59" s="91"/>
      <c r="K59" s="91"/>
      <c r="L59" s="91"/>
      <c r="M59" s="91"/>
      <c r="N59" s="91"/>
      <c r="O59" s="91"/>
      <c r="P59" s="91"/>
      <c r="Q59" s="91"/>
    </row>
    <row r="60" spans="1:17">
      <c r="A60" s="91"/>
      <c r="B60" s="91"/>
      <c r="C60" s="91"/>
      <c r="D60" s="91"/>
      <c r="E60" s="91"/>
      <c r="F60" s="91"/>
      <c r="G60" s="91"/>
      <c r="H60" s="91"/>
      <c r="I60" s="91"/>
      <c r="J60" s="91"/>
      <c r="K60" s="91"/>
      <c r="L60" s="91"/>
      <c r="M60" s="91"/>
      <c r="N60" s="91"/>
      <c r="O60" s="91"/>
      <c r="P60" s="91"/>
      <c r="Q60" s="91"/>
    </row>
    <row r="61" spans="1:17">
      <c r="A61" s="91"/>
      <c r="B61" s="91"/>
      <c r="C61" s="91"/>
      <c r="D61" s="91"/>
      <c r="E61" s="91"/>
      <c r="F61" s="91"/>
      <c r="G61" s="91"/>
      <c r="H61" s="91"/>
      <c r="I61" s="91"/>
      <c r="J61" s="91"/>
      <c r="K61" s="91"/>
      <c r="L61" s="91"/>
      <c r="M61" s="91"/>
      <c r="N61" s="91"/>
      <c r="O61" s="91"/>
      <c r="P61" s="91"/>
      <c r="Q61" s="91"/>
    </row>
    <row r="62" spans="1:17">
      <c r="A62" s="91"/>
      <c r="B62" s="91"/>
      <c r="C62" s="91"/>
      <c r="D62" s="91"/>
      <c r="E62" s="91"/>
      <c r="F62" s="91"/>
      <c r="G62" s="91"/>
      <c r="H62" s="91"/>
      <c r="I62" s="91"/>
      <c r="J62" s="91"/>
      <c r="K62" s="91"/>
      <c r="L62" s="91"/>
      <c r="M62" s="91"/>
      <c r="N62" s="91"/>
      <c r="O62" s="91"/>
      <c r="P62" s="91"/>
      <c r="Q62" s="91"/>
    </row>
    <row r="63" spans="1:17">
      <c r="A63" s="91"/>
      <c r="B63" s="91"/>
      <c r="C63" s="91"/>
      <c r="D63" s="91"/>
      <c r="E63" s="91"/>
      <c r="F63" s="91"/>
      <c r="G63" s="91"/>
      <c r="H63" s="91"/>
      <c r="I63" s="91"/>
      <c r="J63" s="91"/>
      <c r="K63" s="91"/>
      <c r="L63" s="91"/>
      <c r="M63" s="91"/>
      <c r="N63" s="91"/>
      <c r="O63" s="91"/>
      <c r="P63" s="91"/>
      <c r="Q63" s="91"/>
    </row>
    <row r="64" spans="1:17">
      <c r="A64" s="91"/>
      <c r="B64" s="91"/>
      <c r="C64" s="91"/>
      <c r="D64" s="91"/>
      <c r="E64" s="91"/>
      <c r="F64" s="91"/>
      <c r="G64" s="91"/>
      <c r="H64" s="91"/>
      <c r="I64" s="91"/>
      <c r="J64" s="91"/>
      <c r="K64" s="91"/>
      <c r="L64" s="91"/>
      <c r="M64" s="91"/>
      <c r="N64" s="91"/>
      <c r="O64" s="91"/>
      <c r="P64" s="91"/>
      <c r="Q64" s="91"/>
    </row>
    <row r="65" spans="1:17">
      <c r="A65" s="91"/>
      <c r="B65" s="91"/>
      <c r="C65" s="91"/>
      <c r="D65" s="91"/>
      <c r="E65" s="91"/>
      <c r="F65" s="91"/>
      <c r="G65" s="91"/>
      <c r="H65" s="91"/>
      <c r="I65" s="91"/>
      <c r="J65" s="91"/>
      <c r="K65" s="91"/>
      <c r="L65" s="91"/>
      <c r="M65" s="91"/>
      <c r="N65" s="91"/>
      <c r="O65" s="91"/>
      <c r="P65" s="91"/>
      <c r="Q65" s="91"/>
    </row>
    <row r="66" spans="1:17">
      <c r="A66" s="91"/>
      <c r="B66" s="91"/>
      <c r="C66" s="91"/>
      <c r="D66" s="91"/>
      <c r="E66" s="91"/>
      <c r="F66" s="91"/>
      <c r="G66" s="91"/>
      <c r="H66" s="91"/>
      <c r="I66" s="91"/>
      <c r="J66" s="91"/>
      <c r="K66" s="91"/>
      <c r="L66" s="91"/>
      <c r="M66" s="91"/>
      <c r="N66" s="91"/>
      <c r="O66" s="91"/>
      <c r="P66" s="91"/>
      <c r="Q66" s="91"/>
    </row>
    <row r="67" spans="1:17">
      <c r="A67" s="91"/>
      <c r="B67" s="91"/>
      <c r="C67" s="91"/>
      <c r="D67" s="91"/>
      <c r="E67" s="91"/>
      <c r="F67" s="91"/>
      <c r="G67" s="91"/>
      <c r="H67" s="91"/>
      <c r="I67" s="91"/>
      <c r="J67" s="91"/>
      <c r="K67" s="91"/>
      <c r="L67" s="91"/>
      <c r="M67" s="91"/>
      <c r="N67" s="91"/>
      <c r="O67" s="91"/>
      <c r="P67" s="91"/>
      <c r="Q67" s="91"/>
    </row>
    <row r="68" spans="1:17">
      <c r="A68" s="91"/>
      <c r="B68" s="91"/>
      <c r="C68" s="91"/>
      <c r="D68" s="91"/>
      <c r="E68" s="91"/>
      <c r="F68" s="91"/>
      <c r="G68" s="91"/>
      <c r="H68" s="91"/>
      <c r="I68" s="91"/>
      <c r="J68" s="91"/>
      <c r="K68" s="91"/>
      <c r="L68" s="91"/>
      <c r="M68" s="91"/>
      <c r="N68" s="91"/>
      <c r="O68" s="91"/>
      <c r="P68" s="91"/>
      <c r="Q68" s="91"/>
    </row>
    <row r="69" spans="1:17">
      <c r="A69" s="91"/>
      <c r="B69" s="91"/>
      <c r="C69" s="91"/>
      <c r="D69" s="91"/>
      <c r="E69" s="91"/>
      <c r="F69" s="91"/>
      <c r="G69" s="91"/>
      <c r="H69" s="91"/>
      <c r="I69" s="91"/>
      <c r="J69" s="91"/>
      <c r="K69" s="91"/>
      <c r="L69" s="91"/>
      <c r="M69" s="91"/>
      <c r="N69" s="91"/>
      <c r="O69" s="91"/>
      <c r="P69" s="91"/>
      <c r="Q69" s="91"/>
    </row>
    <row r="70" spans="1:17">
      <c r="A70" s="91"/>
      <c r="B70" s="91"/>
      <c r="C70" s="91"/>
      <c r="D70" s="91"/>
      <c r="E70" s="91"/>
      <c r="F70" s="91"/>
      <c r="G70" s="91"/>
      <c r="H70" s="91"/>
      <c r="I70" s="91"/>
      <c r="J70" s="91"/>
      <c r="K70" s="91"/>
      <c r="L70" s="91"/>
      <c r="M70" s="91"/>
      <c r="N70" s="91"/>
      <c r="O70" s="91"/>
      <c r="P70" s="91"/>
      <c r="Q70" s="91"/>
    </row>
    <row r="71" spans="1:17">
      <c r="A71" s="91"/>
      <c r="B71" s="91"/>
      <c r="C71" s="91"/>
      <c r="D71" s="91"/>
      <c r="E71" s="91"/>
      <c r="F71" s="91"/>
      <c r="G71" s="91"/>
      <c r="H71" s="91"/>
      <c r="I71" s="91"/>
      <c r="J71" s="91"/>
      <c r="K71" s="91"/>
      <c r="L71" s="91"/>
      <c r="M71" s="91"/>
      <c r="N71" s="91"/>
      <c r="O71" s="91"/>
      <c r="P71" s="91"/>
      <c r="Q71" s="91"/>
    </row>
    <row r="72" spans="1:17">
      <c r="A72" s="91"/>
      <c r="B72" s="91"/>
      <c r="C72" s="91"/>
      <c r="D72" s="91"/>
      <c r="E72" s="91"/>
      <c r="F72" s="91"/>
      <c r="G72" s="91"/>
      <c r="H72" s="91"/>
      <c r="I72" s="91"/>
      <c r="J72" s="91"/>
      <c r="K72" s="91"/>
      <c r="L72" s="91"/>
      <c r="M72" s="91"/>
      <c r="N72" s="91"/>
      <c r="O72" s="91"/>
      <c r="P72" s="91"/>
      <c r="Q72" s="91"/>
    </row>
    <row r="73" spans="1:17">
      <c r="A73" s="91"/>
      <c r="B73" s="91"/>
      <c r="C73" s="91"/>
      <c r="D73" s="91"/>
      <c r="E73" s="91"/>
      <c r="F73" s="91"/>
      <c r="G73" s="91"/>
      <c r="H73" s="91"/>
      <c r="I73" s="91"/>
      <c r="J73" s="91"/>
      <c r="K73" s="91"/>
      <c r="L73" s="91"/>
      <c r="M73" s="91"/>
      <c r="N73" s="91"/>
      <c r="O73" s="91"/>
      <c r="P73" s="91"/>
      <c r="Q73" s="91"/>
    </row>
    <row r="74" spans="1:17">
      <c r="A74" s="91"/>
      <c r="B74" s="91"/>
      <c r="C74" s="91"/>
      <c r="D74" s="91"/>
      <c r="E74" s="91"/>
      <c r="F74" s="91"/>
      <c r="G74" s="91"/>
      <c r="H74" s="91"/>
      <c r="I74" s="91"/>
      <c r="J74" s="91"/>
      <c r="K74" s="91"/>
      <c r="L74" s="91"/>
      <c r="M74" s="91"/>
      <c r="N74" s="91"/>
      <c r="O74" s="91"/>
      <c r="P74" s="91"/>
      <c r="Q74" s="91"/>
    </row>
    <row r="75" spans="1:17">
      <c r="A75" s="91"/>
      <c r="B75" s="91"/>
      <c r="C75" s="91"/>
      <c r="D75" s="91"/>
      <c r="E75" s="91"/>
      <c r="F75" s="91"/>
      <c r="G75" s="91"/>
      <c r="H75" s="91"/>
      <c r="I75" s="91"/>
      <c r="J75" s="91"/>
      <c r="K75" s="91"/>
      <c r="L75" s="91"/>
      <c r="M75" s="91"/>
      <c r="N75" s="91"/>
      <c r="O75" s="91"/>
      <c r="P75" s="91"/>
      <c r="Q75" s="91"/>
    </row>
    <row r="76" spans="1:17">
      <c r="A76" s="91"/>
      <c r="B76" s="91"/>
      <c r="C76" s="91"/>
      <c r="D76" s="91"/>
      <c r="E76" s="91"/>
      <c r="F76" s="91"/>
      <c r="G76" s="91"/>
      <c r="H76" s="91"/>
      <c r="I76" s="91"/>
      <c r="J76" s="91"/>
      <c r="K76" s="91"/>
      <c r="L76" s="91"/>
      <c r="M76" s="91"/>
      <c r="N76" s="91"/>
      <c r="O76" s="91"/>
      <c r="P76" s="91"/>
      <c r="Q76" s="91"/>
    </row>
    <row r="77" spans="1:17">
      <c r="A77" s="91"/>
      <c r="B77" s="91"/>
      <c r="C77" s="91"/>
      <c r="D77" s="91"/>
      <c r="E77" s="91"/>
      <c r="F77" s="91"/>
      <c r="G77" s="91"/>
      <c r="H77" s="91"/>
      <c r="I77" s="91"/>
      <c r="J77" s="91"/>
      <c r="K77" s="91"/>
      <c r="L77" s="91"/>
      <c r="M77" s="91"/>
      <c r="N77" s="91"/>
      <c r="O77" s="91"/>
      <c r="P77" s="91"/>
      <c r="Q77" s="91"/>
    </row>
    <row r="78" spans="1:17">
      <c r="A78" s="91"/>
      <c r="B78" s="91"/>
      <c r="C78" s="91"/>
      <c r="D78" s="91"/>
      <c r="E78" s="91"/>
      <c r="F78" s="91"/>
      <c r="G78" s="91"/>
      <c r="H78" s="91"/>
      <c r="I78" s="91"/>
      <c r="J78" s="91"/>
      <c r="K78" s="91"/>
      <c r="L78" s="91"/>
      <c r="M78" s="91"/>
      <c r="N78" s="91"/>
      <c r="O78" s="91"/>
      <c r="P78" s="91"/>
      <c r="Q78" s="91"/>
    </row>
    <row r="79" spans="1:17">
      <c r="A79" s="91"/>
      <c r="B79" s="91"/>
      <c r="C79" s="91"/>
      <c r="D79" s="91"/>
      <c r="E79" s="91"/>
      <c r="F79" s="91"/>
      <c r="G79" s="91"/>
      <c r="H79" s="91"/>
      <c r="I79" s="91"/>
      <c r="J79" s="91"/>
      <c r="K79" s="91"/>
      <c r="L79" s="91"/>
      <c r="M79" s="91"/>
      <c r="N79" s="91"/>
      <c r="O79" s="91"/>
      <c r="P79" s="91"/>
      <c r="Q79" s="91"/>
    </row>
    <row r="80" spans="1:17">
      <c r="A80" s="91"/>
      <c r="B80" s="91"/>
      <c r="C80" s="91"/>
      <c r="D80" s="91"/>
      <c r="E80" s="91"/>
      <c r="F80" s="91"/>
      <c r="G80" s="91"/>
      <c r="H80" s="91"/>
      <c r="I80" s="91"/>
      <c r="J80" s="91"/>
      <c r="K80" s="91"/>
      <c r="L80" s="91"/>
      <c r="M80" s="91"/>
      <c r="N80" s="91"/>
      <c r="O80" s="91"/>
      <c r="P80" s="91"/>
      <c r="Q80" s="91"/>
    </row>
    <row r="81" spans="1:17">
      <c r="A81" s="91"/>
      <c r="B81" s="91"/>
      <c r="C81" s="91"/>
      <c r="D81" s="91"/>
      <c r="E81" s="91"/>
      <c r="F81" s="91"/>
      <c r="G81" s="91"/>
      <c r="H81" s="91"/>
      <c r="I81" s="91"/>
      <c r="J81" s="91"/>
      <c r="K81" s="91"/>
      <c r="L81" s="91"/>
      <c r="M81" s="91"/>
      <c r="N81" s="91"/>
      <c r="O81" s="91"/>
      <c r="P81" s="91"/>
      <c r="Q81" s="91"/>
    </row>
    <row r="82" spans="1:17">
      <c r="A82" s="91"/>
      <c r="B82" s="91"/>
      <c r="C82" s="91"/>
      <c r="D82" s="91"/>
      <c r="E82" s="91"/>
      <c r="F82" s="91"/>
      <c r="G82" s="91"/>
      <c r="H82" s="91"/>
      <c r="I82" s="91"/>
      <c r="J82" s="91"/>
      <c r="K82" s="91"/>
      <c r="L82" s="91"/>
      <c r="M82" s="91"/>
      <c r="N82" s="91"/>
      <c r="O82" s="91"/>
      <c r="P82" s="91"/>
      <c r="Q82" s="91"/>
    </row>
    <row r="83" spans="1:17">
      <c r="A83" s="91"/>
      <c r="B83" s="91"/>
      <c r="C83" s="91"/>
      <c r="D83" s="91"/>
      <c r="E83" s="91"/>
      <c r="F83" s="91"/>
      <c r="G83" s="91"/>
      <c r="H83" s="91"/>
      <c r="I83" s="91"/>
      <c r="J83" s="91"/>
      <c r="K83" s="91"/>
      <c r="L83" s="91"/>
      <c r="M83" s="91"/>
      <c r="N83" s="91"/>
      <c r="O83" s="91"/>
      <c r="P83" s="91"/>
      <c r="Q83" s="91"/>
    </row>
    <row r="84" spans="1:17">
      <c r="A84" s="91"/>
      <c r="B84" s="91"/>
      <c r="C84" s="91"/>
      <c r="D84" s="91"/>
      <c r="E84" s="91"/>
      <c r="F84" s="91"/>
      <c r="G84" s="91"/>
      <c r="H84" s="91"/>
      <c r="I84" s="91"/>
      <c r="J84" s="91"/>
      <c r="K84" s="91"/>
      <c r="L84" s="91"/>
      <c r="M84" s="91"/>
      <c r="N84" s="91"/>
      <c r="O84" s="91"/>
      <c r="P84" s="91"/>
      <c r="Q84" s="91"/>
    </row>
    <row r="85" spans="1:17">
      <c r="A85" s="91"/>
      <c r="B85" s="91"/>
      <c r="C85" s="91"/>
      <c r="D85" s="91"/>
      <c r="E85" s="91"/>
      <c r="F85" s="91"/>
      <c r="G85" s="91"/>
      <c r="H85" s="91"/>
      <c r="I85" s="91"/>
      <c r="J85" s="91"/>
      <c r="K85" s="91"/>
      <c r="L85" s="91"/>
      <c r="M85" s="91"/>
      <c r="N85" s="91"/>
      <c r="O85" s="91"/>
      <c r="P85" s="91"/>
      <c r="Q85" s="91"/>
    </row>
    <row r="86" spans="1:17">
      <c r="A86" s="91"/>
      <c r="B86" s="91"/>
      <c r="C86" s="91"/>
      <c r="D86" s="91"/>
      <c r="E86" s="91"/>
      <c r="F86" s="91"/>
      <c r="G86" s="91"/>
      <c r="H86" s="91"/>
      <c r="I86" s="91"/>
      <c r="J86" s="91"/>
      <c r="K86" s="91"/>
      <c r="L86" s="91"/>
      <c r="M86" s="91"/>
      <c r="N86" s="91"/>
      <c r="O86" s="91"/>
      <c r="P86" s="91"/>
      <c r="Q86" s="91"/>
    </row>
    <row r="87" spans="1:17">
      <c r="A87" s="91"/>
      <c r="B87" s="91"/>
      <c r="C87" s="91"/>
      <c r="D87" s="91"/>
      <c r="E87" s="91"/>
      <c r="F87" s="91"/>
      <c r="G87" s="91"/>
      <c r="H87" s="91"/>
      <c r="I87" s="91"/>
      <c r="J87" s="91"/>
      <c r="K87" s="91"/>
      <c r="L87" s="91"/>
      <c r="M87" s="91"/>
      <c r="N87" s="91"/>
      <c r="O87" s="91"/>
      <c r="P87" s="91"/>
      <c r="Q87" s="91"/>
    </row>
    <row r="88" spans="1:17">
      <c r="A88" s="91"/>
      <c r="B88" s="91"/>
      <c r="C88" s="91"/>
      <c r="D88" s="91"/>
      <c r="E88" s="91"/>
      <c r="F88" s="91"/>
      <c r="G88" s="91"/>
      <c r="H88" s="91"/>
      <c r="I88" s="91"/>
      <c r="J88" s="91"/>
      <c r="K88" s="91"/>
      <c r="L88" s="91"/>
      <c r="M88" s="91"/>
      <c r="N88" s="91"/>
      <c r="O88" s="91"/>
      <c r="P88" s="91"/>
      <c r="Q88" s="91"/>
    </row>
    <row r="89" spans="1:17">
      <c r="A89" s="91"/>
      <c r="B89" s="91"/>
      <c r="C89" s="91"/>
      <c r="D89" s="91"/>
      <c r="E89" s="91"/>
      <c r="F89" s="91"/>
      <c r="G89" s="91"/>
      <c r="H89" s="91"/>
      <c r="I89" s="91"/>
      <c r="J89" s="91"/>
      <c r="K89" s="91"/>
      <c r="L89" s="91"/>
      <c r="M89" s="91"/>
      <c r="N89" s="91"/>
      <c r="O89" s="91"/>
      <c r="P89" s="91"/>
      <c r="Q89" s="91"/>
    </row>
    <row r="90" spans="1:17">
      <c r="A90" s="91"/>
      <c r="B90" s="91"/>
      <c r="C90" s="91"/>
      <c r="D90" s="91"/>
      <c r="E90" s="91"/>
      <c r="F90" s="91"/>
      <c r="G90" s="91"/>
      <c r="H90" s="91"/>
      <c r="I90" s="91"/>
      <c r="J90" s="91"/>
      <c r="K90" s="91"/>
      <c r="L90" s="91"/>
      <c r="M90" s="91"/>
      <c r="N90" s="91"/>
      <c r="O90" s="91"/>
      <c r="P90" s="91"/>
      <c r="Q90" s="91"/>
    </row>
    <row r="91" spans="1:17">
      <c r="A91" s="91"/>
      <c r="B91" s="91"/>
      <c r="C91" s="91"/>
      <c r="D91" s="91"/>
      <c r="E91" s="91"/>
      <c r="F91" s="91"/>
      <c r="G91" s="91"/>
      <c r="H91" s="91"/>
      <c r="I91" s="91"/>
      <c r="J91" s="91"/>
      <c r="K91" s="91"/>
      <c r="L91" s="91"/>
      <c r="M91" s="91"/>
      <c r="N91" s="91"/>
      <c r="O91" s="91"/>
      <c r="P91" s="91"/>
      <c r="Q91" s="91"/>
    </row>
    <row r="92" spans="1:17">
      <c r="A92" s="91"/>
      <c r="B92" s="91"/>
      <c r="C92" s="91"/>
      <c r="D92" s="91"/>
      <c r="E92" s="91"/>
      <c r="F92" s="91"/>
      <c r="G92" s="91"/>
      <c r="H92" s="91"/>
      <c r="I92" s="91"/>
      <c r="J92" s="91"/>
      <c r="K92" s="91"/>
      <c r="L92" s="91"/>
      <c r="M92" s="91"/>
      <c r="N92" s="91"/>
      <c r="O92" s="91"/>
      <c r="P92" s="91"/>
      <c r="Q92" s="91"/>
    </row>
    <row r="93" spans="1:17">
      <c r="G93" s="219"/>
      <c r="H93" s="219"/>
      <c r="I93" s="219"/>
      <c r="J93" s="219"/>
      <c r="K93" s="219"/>
      <c r="L93" s="219"/>
      <c r="M93" s="219"/>
      <c r="N93" s="219"/>
      <c r="O93" s="219"/>
    </row>
    <row r="94" spans="1:17">
      <c r="G94" s="219"/>
      <c r="H94" s="219"/>
      <c r="I94" s="219"/>
      <c r="J94" s="219"/>
      <c r="K94" s="219"/>
      <c r="L94" s="219"/>
      <c r="M94" s="219"/>
      <c r="N94" s="219"/>
      <c r="O94" s="219"/>
    </row>
    <row r="95" spans="1:17">
      <c r="G95" s="219"/>
      <c r="H95" s="219"/>
      <c r="I95" s="219"/>
      <c r="J95" s="219"/>
      <c r="K95" s="219"/>
      <c r="L95" s="219"/>
      <c r="M95" s="219"/>
      <c r="N95" s="219"/>
      <c r="O95" s="219"/>
    </row>
    <row r="96" spans="1:17">
      <c r="G96" s="219"/>
      <c r="H96" s="219"/>
      <c r="I96" s="219"/>
      <c r="J96" s="219"/>
      <c r="K96" s="219"/>
      <c r="L96" s="219"/>
      <c r="M96" s="219"/>
      <c r="N96" s="219"/>
      <c r="O96" s="219"/>
    </row>
    <row r="97" spans="7:15">
      <c r="G97" s="220"/>
      <c r="H97" s="220"/>
      <c r="I97" s="220"/>
      <c r="J97" s="220"/>
      <c r="K97" s="220"/>
      <c r="L97" s="220"/>
      <c r="M97" s="220"/>
      <c r="N97" s="220"/>
      <c r="O97" s="220"/>
    </row>
    <row r="98" spans="7:15">
      <c r="G98" s="221"/>
      <c r="H98" s="221"/>
      <c r="I98" s="221"/>
      <c r="J98" s="221"/>
      <c r="K98" s="221"/>
      <c r="L98" s="221"/>
      <c r="M98" s="221"/>
      <c r="N98" s="221"/>
      <c r="O98" s="221"/>
    </row>
    <row r="99" spans="7:15">
      <c r="G99" s="219"/>
      <c r="H99" s="219"/>
      <c r="I99" s="219"/>
      <c r="J99" s="219"/>
      <c r="K99" s="219"/>
      <c r="L99" s="219"/>
      <c r="M99" s="219"/>
      <c r="N99" s="219"/>
      <c r="O99" s="219"/>
    </row>
    <row r="100" spans="7:15">
      <c r="G100" s="220"/>
      <c r="H100" s="220"/>
      <c r="I100" s="220"/>
      <c r="J100" s="220"/>
      <c r="K100" s="220"/>
      <c r="L100" s="220"/>
      <c r="M100" s="220"/>
      <c r="N100" s="220"/>
      <c r="O100" s="220"/>
    </row>
    <row r="101" spans="7:15">
      <c r="G101" s="221"/>
      <c r="H101" s="221"/>
      <c r="I101" s="221"/>
      <c r="J101" s="221"/>
      <c r="K101" s="221"/>
      <c r="L101" s="221"/>
      <c r="M101" s="221"/>
      <c r="N101" s="221"/>
      <c r="O101" s="221"/>
    </row>
    <row r="102" spans="7:15">
      <c r="G102" s="219"/>
      <c r="H102" s="219"/>
      <c r="I102" s="219"/>
      <c r="J102" s="219"/>
      <c r="K102" s="219"/>
      <c r="L102" s="219"/>
      <c r="M102" s="219"/>
      <c r="N102" s="219"/>
      <c r="O102" s="219"/>
    </row>
    <row r="103" spans="7:15">
      <c r="G103" s="220"/>
      <c r="H103" s="220"/>
      <c r="I103" s="220"/>
      <c r="J103" s="220"/>
      <c r="K103" s="220"/>
      <c r="L103" s="220"/>
      <c r="M103" s="220"/>
      <c r="N103" s="220"/>
      <c r="O103" s="220"/>
    </row>
    <row r="105" spans="7:15">
      <c r="G105" s="222"/>
      <c r="H105" s="222"/>
      <c r="I105" s="222"/>
      <c r="J105" s="222"/>
      <c r="K105" s="222"/>
      <c r="L105" s="222"/>
      <c r="M105" s="222"/>
      <c r="N105" s="222"/>
      <c r="O105" s="222"/>
    </row>
  </sheetData>
  <pageMargins left="0.75" right="0.75" top="1" bottom="1" header="0.5" footer="0.5"/>
  <pageSetup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9793-1C08-4039-9D63-77CF3FA4C45C}">
  <dimension ref="A1:LA73"/>
  <sheetViews>
    <sheetView zoomScaleNormal="100" zoomScaleSheetLayoutView="100" workbookViewId="0">
      <selection activeCell="AH49" sqref="AH49"/>
    </sheetView>
  </sheetViews>
  <sheetFormatPr defaultColWidth="9.28515625" defaultRowHeight="15"/>
  <cols>
    <col min="1" max="1" width="17.42578125" style="215" customWidth="1"/>
    <col min="2" max="2" width="45.7109375" style="215" bestFit="1" customWidth="1"/>
    <col min="3" max="7" width="13.7109375" style="215" customWidth="1"/>
    <col min="8" max="16" width="8.28515625" style="215" customWidth="1"/>
    <col min="17" max="17" width="5.7109375" style="215" bestFit="1" customWidth="1"/>
    <col min="18" max="18" width="6.42578125" style="215" bestFit="1" customWidth="1"/>
    <col min="19" max="19" width="6.7109375" style="215" bestFit="1" customWidth="1"/>
    <col min="20" max="20" width="8.28515625" style="215" bestFit="1" customWidth="1"/>
    <col min="21" max="29" width="7.7109375" style="215" customWidth="1"/>
    <col min="30" max="30" width="21.28515625" style="215" customWidth="1"/>
    <col min="31" max="31" width="45.7109375" style="215" bestFit="1" customWidth="1"/>
    <col min="32" max="37" width="9.28515625" style="215"/>
    <col min="38" max="38" width="45.7109375" style="215" bestFit="1" customWidth="1"/>
    <col min="39" max="40" width="6.42578125" style="215" bestFit="1" customWidth="1"/>
    <col min="41" max="42" width="7.28515625" style="215" bestFit="1" customWidth="1"/>
    <col min="43" max="43" width="8.28515625" style="215" bestFit="1" customWidth="1"/>
    <col min="44" max="44" width="5.7109375" style="215" bestFit="1" customWidth="1"/>
    <col min="45" max="45" width="6.42578125" style="215" bestFit="1" customWidth="1"/>
    <col min="46" max="46" width="6.7109375" style="215" bestFit="1" customWidth="1"/>
    <col min="47" max="47" width="4.42578125" style="215" bestFit="1" customWidth="1"/>
    <col min="48" max="49" width="9.28515625" style="215"/>
    <col min="50" max="50" width="27.7109375" style="215" bestFit="1" customWidth="1"/>
    <col min="51" max="51" width="5.42578125" style="215" bestFit="1" customWidth="1"/>
    <col min="52" max="52" width="6.28515625" style="215" bestFit="1" customWidth="1"/>
    <col min="53" max="54" width="7.28515625" style="215" bestFit="1" customWidth="1"/>
    <col min="55" max="55" width="8.28515625" style="215" bestFit="1" customWidth="1"/>
    <col min="56" max="56" width="10.7109375" style="215" bestFit="1" customWidth="1"/>
    <col min="57" max="57" width="5.42578125" style="215" bestFit="1" customWidth="1"/>
    <col min="58" max="58" width="6.28515625" style="215" bestFit="1" customWidth="1"/>
    <col min="59" max="60" width="7.28515625" style="215" bestFit="1" customWidth="1"/>
    <col min="61" max="61" width="8.28515625" style="215" bestFit="1" customWidth="1"/>
    <col min="62" max="62" width="10.7109375" style="215" bestFit="1" customWidth="1"/>
    <col min="63" max="63" width="4.7109375" style="215" bestFit="1" customWidth="1"/>
    <col min="64" max="64" width="6.28515625" style="215" bestFit="1" customWidth="1"/>
    <col min="65" max="66" width="7.28515625" style="215" bestFit="1" customWidth="1"/>
    <col min="67" max="67" width="8.28515625" style="215" bestFit="1" customWidth="1"/>
    <col min="68" max="68" width="10.7109375" style="215" bestFit="1" customWidth="1"/>
    <col min="69" max="69" width="4.7109375" style="215" bestFit="1" customWidth="1"/>
    <col min="70" max="70" width="6.28515625" style="215" bestFit="1" customWidth="1"/>
    <col min="71" max="72" width="7.28515625" style="215" bestFit="1" customWidth="1"/>
    <col min="73" max="73" width="8.28515625" style="215" bestFit="1" customWidth="1"/>
    <col min="74" max="74" width="10.7109375" style="215" bestFit="1" customWidth="1"/>
    <col min="75" max="75" width="4.7109375" style="215" bestFit="1" customWidth="1"/>
    <col min="76" max="76" width="6.28515625" style="215" bestFit="1" customWidth="1"/>
    <col min="77" max="78" width="7.28515625" style="215" bestFit="1" customWidth="1"/>
    <col min="79" max="79" width="8.28515625" style="215" bestFit="1" customWidth="1"/>
    <col min="80" max="80" width="10.7109375" style="215" bestFit="1" customWidth="1"/>
    <col min="81" max="81" width="4.7109375" style="215" bestFit="1" customWidth="1"/>
    <col min="82" max="82" width="6.28515625" style="215" bestFit="1" customWidth="1"/>
    <col min="83" max="84" width="7.28515625" style="215" bestFit="1" customWidth="1"/>
    <col min="85" max="85" width="8.28515625" style="215" bestFit="1" customWidth="1"/>
    <col min="86" max="86" width="10.7109375" style="215" bestFit="1" customWidth="1"/>
    <col min="87" max="87" width="5.42578125" style="215" bestFit="1" customWidth="1"/>
    <col min="88" max="88" width="6.28515625" style="215" bestFit="1" customWidth="1"/>
    <col min="89" max="90" width="7.28515625" style="215" bestFit="1" customWidth="1"/>
    <col min="91" max="91" width="8.28515625" style="215" bestFit="1" customWidth="1"/>
    <col min="92" max="92" width="10.7109375" style="215" bestFit="1" customWidth="1"/>
    <col min="93" max="93" width="4.7109375" style="215" bestFit="1" customWidth="1"/>
    <col min="94" max="94" width="6.28515625" style="215" bestFit="1" customWidth="1"/>
    <col min="95" max="96" width="7.28515625" style="215" bestFit="1" customWidth="1"/>
    <col min="97" max="97" width="8.28515625" style="215" bestFit="1" customWidth="1"/>
    <col min="98" max="98" width="10.7109375" style="215" bestFit="1" customWidth="1"/>
    <col min="99" max="99" width="4.7109375" style="215" bestFit="1" customWidth="1"/>
    <col min="100" max="100" width="6.28515625" style="215" bestFit="1" customWidth="1"/>
    <col min="101" max="102" width="7.28515625" style="215" bestFit="1" customWidth="1"/>
    <col min="103" max="103" width="8.28515625" style="215" bestFit="1" customWidth="1"/>
    <col min="104" max="104" width="10.7109375" style="215" bestFit="1" customWidth="1"/>
    <col min="105" max="105" width="4.7109375" style="215" bestFit="1" customWidth="1"/>
    <col min="106" max="106" width="6.28515625" style="215" bestFit="1" customWidth="1"/>
    <col min="107" max="108" width="7.28515625" style="215" bestFit="1" customWidth="1"/>
    <col min="109" max="109" width="8.28515625" style="215" bestFit="1" customWidth="1"/>
    <col min="110" max="110" width="10.7109375" style="215" bestFit="1" customWidth="1"/>
    <col min="111" max="111" width="4.7109375" style="215" bestFit="1" customWidth="1"/>
    <col min="112" max="112" width="6.28515625" style="215" bestFit="1" customWidth="1"/>
    <col min="113" max="114" width="7.28515625" style="215" bestFit="1" customWidth="1"/>
    <col min="115" max="115" width="8.28515625" style="215" bestFit="1" customWidth="1"/>
    <col min="116" max="116" width="10.7109375" style="215" bestFit="1" customWidth="1"/>
    <col min="117" max="117" width="4.7109375" style="215" customWidth="1"/>
    <col min="118" max="118" width="6.28515625" style="215" bestFit="1" customWidth="1"/>
    <col min="119" max="120" width="7.28515625" style="215" bestFit="1" customWidth="1"/>
    <col min="121" max="121" width="8.28515625" style="215" bestFit="1" customWidth="1"/>
    <col min="122" max="122" width="10.7109375" style="215" bestFit="1" customWidth="1"/>
    <col min="123" max="123" width="4.7109375" style="215" bestFit="1" customWidth="1"/>
    <col min="124" max="124" width="6.28515625" style="215" bestFit="1" customWidth="1"/>
    <col min="125" max="126" width="7.28515625" style="215" bestFit="1" customWidth="1"/>
    <col min="127" max="127" width="8.28515625" style="215" bestFit="1" customWidth="1"/>
    <col min="128" max="128" width="10.7109375" style="215" bestFit="1" customWidth="1"/>
    <col min="129" max="129" width="4.7109375" style="215" bestFit="1" customWidth="1"/>
    <col min="130" max="130" width="6.28515625" style="215" bestFit="1" customWidth="1"/>
    <col min="131" max="132" width="7.28515625" style="215" bestFit="1" customWidth="1"/>
    <col min="133" max="133" width="8.28515625" style="215" bestFit="1" customWidth="1"/>
    <col min="134" max="134" width="10.7109375" style="215" bestFit="1" customWidth="1"/>
    <col min="135" max="135" width="4.7109375" style="215" bestFit="1" customWidth="1"/>
    <col min="136" max="136" width="6.28515625" style="215" bestFit="1" customWidth="1"/>
    <col min="137" max="138" width="7.28515625" style="215" bestFit="1" customWidth="1"/>
    <col min="139" max="139" width="8.28515625" style="215" bestFit="1" customWidth="1"/>
    <col min="140" max="140" width="10.7109375" style="215" bestFit="1" customWidth="1"/>
    <col min="141" max="141" width="4.7109375" style="215" bestFit="1" customWidth="1"/>
    <col min="142" max="142" width="6.28515625" style="215" bestFit="1" customWidth="1"/>
    <col min="143" max="144" width="7.28515625" style="215" bestFit="1" customWidth="1"/>
    <col min="145" max="145" width="8.28515625" style="215" bestFit="1" customWidth="1"/>
    <col min="146" max="146" width="10.7109375" style="215" bestFit="1" customWidth="1"/>
    <col min="147" max="147" width="4.7109375" style="215" bestFit="1" customWidth="1"/>
    <col min="148" max="148" width="6.28515625" style="215" bestFit="1" customWidth="1"/>
    <col min="149" max="150" width="7.28515625" style="215" bestFit="1" customWidth="1"/>
    <col min="151" max="151" width="8.28515625" style="215" bestFit="1" customWidth="1"/>
    <col min="152" max="152" width="10.7109375" style="215" bestFit="1" customWidth="1"/>
    <col min="153" max="153" width="4.7109375" style="215" bestFit="1" customWidth="1"/>
    <col min="154" max="154" width="6.28515625" style="215" bestFit="1" customWidth="1"/>
    <col min="155" max="156" width="7.28515625" style="215" bestFit="1" customWidth="1"/>
    <col min="157" max="157" width="8.28515625" style="215" bestFit="1" customWidth="1"/>
    <col min="158" max="158" width="10.7109375" style="215" bestFit="1" customWidth="1"/>
    <col min="159" max="159" width="5.42578125" style="215" bestFit="1" customWidth="1"/>
    <col min="160" max="160" width="6.28515625" style="215" bestFit="1" customWidth="1"/>
    <col min="161" max="162" width="7.28515625" style="215" bestFit="1" customWidth="1"/>
    <col min="163" max="163" width="8.28515625" style="215" bestFit="1" customWidth="1"/>
    <col min="164" max="164" width="10.7109375" style="215" bestFit="1" customWidth="1"/>
    <col min="165" max="165" width="5.42578125" style="215" bestFit="1" customWidth="1"/>
    <col min="166" max="166" width="6.28515625" style="215" bestFit="1" customWidth="1"/>
    <col min="167" max="168" width="7.28515625" style="215" bestFit="1" customWidth="1"/>
    <col min="169" max="169" width="8.28515625" style="215" bestFit="1" customWidth="1"/>
    <col min="170" max="170" width="10.7109375" style="215" bestFit="1" customWidth="1"/>
    <col min="171" max="171" width="4.7109375" style="215" bestFit="1" customWidth="1"/>
    <col min="172" max="172" width="6.28515625" style="215" bestFit="1" customWidth="1"/>
    <col min="173" max="174" width="7.28515625" style="215" bestFit="1" customWidth="1"/>
    <col min="175" max="175" width="8.28515625" style="215" bestFit="1" customWidth="1"/>
    <col min="176" max="176" width="10.7109375" style="215" bestFit="1" customWidth="1"/>
    <col min="177" max="177" width="5.42578125" style="215" bestFit="1" customWidth="1"/>
    <col min="178" max="178" width="6.28515625" style="215" bestFit="1" customWidth="1"/>
    <col min="179" max="180" width="7.28515625" style="215" bestFit="1" customWidth="1"/>
    <col min="181" max="181" width="8.28515625" style="215" bestFit="1" customWidth="1"/>
    <col min="182" max="182" width="10.7109375" style="215" bestFit="1" customWidth="1"/>
    <col min="183" max="183" width="5.42578125" style="215" bestFit="1" customWidth="1"/>
    <col min="184" max="184" width="6.28515625" style="215" bestFit="1" customWidth="1"/>
    <col min="185" max="186" width="7.28515625" style="215" bestFit="1" customWidth="1"/>
    <col min="187" max="187" width="8.28515625" style="215" bestFit="1" customWidth="1"/>
    <col min="188" max="188" width="10.7109375" style="215" bestFit="1" customWidth="1"/>
    <col min="189" max="189" width="5.42578125" style="215" bestFit="1" customWidth="1"/>
    <col min="190" max="190" width="6.28515625" style="215" bestFit="1" customWidth="1"/>
    <col min="191" max="192" width="7.28515625" style="215" bestFit="1" customWidth="1"/>
    <col min="193" max="193" width="8.28515625" style="215" bestFit="1" customWidth="1"/>
    <col min="194" max="194" width="10.7109375" style="215" bestFit="1" customWidth="1"/>
    <col min="195" max="195" width="5.42578125" style="215" bestFit="1" customWidth="1"/>
    <col min="196" max="196" width="6.28515625" style="215" bestFit="1" customWidth="1"/>
    <col min="197" max="198" width="7.28515625" style="215" bestFit="1" customWidth="1"/>
    <col min="199" max="199" width="8.28515625" style="215" bestFit="1" customWidth="1"/>
    <col min="200" max="200" width="10.7109375" style="215" bestFit="1" customWidth="1"/>
    <col min="201" max="201" width="4.7109375" style="215" bestFit="1" customWidth="1"/>
    <col min="202" max="202" width="6.28515625" style="215" bestFit="1" customWidth="1"/>
    <col min="203" max="204" width="7.28515625" style="215" bestFit="1" customWidth="1"/>
    <col min="205" max="205" width="8.28515625" style="215" bestFit="1" customWidth="1"/>
    <col min="206" max="206" width="10.7109375" style="215" bestFit="1" customWidth="1"/>
    <col min="207" max="207" width="4.7109375" style="215" bestFit="1" customWidth="1"/>
    <col min="208" max="208" width="6.28515625" style="215" bestFit="1" customWidth="1"/>
    <col min="209" max="210" width="7.28515625" style="215" bestFit="1" customWidth="1"/>
    <col min="211" max="211" width="8.28515625" style="215" bestFit="1" customWidth="1"/>
    <col min="212" max="212" width="10.7109375" style="215" bestFit="1" customWidth="1"/>
    <col min="213" max="213" width="4.7109375" style="215" bestFit="1" customWidth="1"/>
    <col min="214" max="214" width="6.28515625" style="215" bestFit="1" customWidth="1"/>
    <col min="215" max="216" width="7.28515625" style="215" bestFit="1" customWidth="1"/>
    <col min="217" max="217" width="8.28515625" style="215" bestFit="1" customWidth="1"/>
    <col min="218" max="218" width="10.7109375" style="215" bestFit="1" customWidth="1"/>
    <col min="219" max="219" width="4.7109375" style="215" bestFit="1" customWidth="1"/>
    <col min="220" max="220" width="6.28515625" style="215" bestFit="1" customWidth="1"/>
    <col min="221" max="222" width="7.28515625" style="215" bestFit="1" customWidth="1"/>
    <col min="223" max="223" width="8.28515625" style="215" bestFit="1" customWidth="1"/>
    <col min="224" max="224" width="10.7109375" style="215" bestFit="1" customWidth="1"/>
    <col min="225" max="225" width="4.7109375" style="215" bestFit="1" customWidth="1"/>
    <col min="226" max="226" width="6.28515625" style="215" bestFit="1" customWidth="1"/>
    <col min="227" max="228" width="7.28515625" style="215" bestFit="1" customWidth="1"/>
    <col min="229" max="229" width="8.28515625" style="215" bestFit="1" customWidth="1"/>
    <col min="230" max="230" width="10.7109375" style="215" bestFit="1" customWidth="1"/>
    <col min="231" max="231" width="4.7109375" style="215" bestFit="1" customWidth="1"/>
    <col min="232" max="232" width="6.28515625" style="215" bestFit="1" customWidth="1"/>
    <col min="233" max="234" width="7.28515625" style="215" bestFit="1" customWidth="1"/>
    <col min="235" max="235" width="8.28515625" style="215" bestFit="1" customWidth="1"/>
    <col min="236" max="236" width="10.7109375" style="215" bestFit="1" customWidth="1"/>
    <col min="237" max="237" width="4.7109375" style="215" bestFit="1" customWidth="1"/>
    <col min="238" max="238" width="6.28515625" style="215" bestFit="1" customWidth="1"/>
    <col min="239" max="240" width="7.28515625" style="215" bestFit="1" customWidth="1"/>
    <col min="241" max="241" width="8.28515625" style="215" bestFit="1" customWidth="1"/>
    <col min="242" max="242" width="10.7109375" style="215" bestFit="1" customWidth="1"/>
    <col min="243" max="243" width="4.7109375" style="215" bestFit="1" customWidth="1"/>
    <col min="244" max="244" width="6.28515625" style="215" bestFit="1" customWidth="1"/>
    <col min="245" max="246" width="7.28515625" style="215" bestFit="1" customWidth="1"/>
    <col min="247" max="247" width="8.28515625" style="215" bestFit="1" customWidth="1"/>
    <col min="248" max="248" width="10.7109375" style="215" bestFit="1" customWidth="1"/>
    <col min="249" max="249" width="4.7109375" style="215" bestFit="1" customWidth="1"/>
    <col min="250" max="250" width="6.28515625" style="215" bestFit="1" customWidth="1"/>
    <col min="251" max="252" width="7.28515625" style="215" bestFit="1" customWidth="1"/>
    <col min="253" max="253" width="8.28515625" style="215" bestFit="1" customWidth="1"/>
    <col min="254" max="254" width="10.7109375" style="215" bestFit="1" customWidth="1"/>
    <col min="255" max="255" width="5.42578125" style="215" bestFit="1" customWidth="1"/>
    <col min="256" max="256" width="6.28515625" style="215" bestFit="1" customWidth="1"/>
    <col min="257" max="258" width="7.28515625" style="215" bestFit="1" customWidth="1"/>
    <col min="259" max="259" width="8.28515625" style="215" bestFit="1" customWidth="1"/>
    <col min="260" max="260" width="10.7109375" style="215" bestFit="1" customWidth="1"/>
    <col min="261" max="261" width="4.7109375" style="215" bestFit="1" customWidth="1"/>
    <col min="262" max="262" width="6.28515625" style="215" bestFit="1" customWidth="1"/>
    <col min="263" max="264" width="7.28515625" style="215" bestFit="1" customWidth="1"/>
    <col min="265" max="265" width="8.28515625" style="215" bestFit="1" customWidth="1"/>
    <col min="266" max="266" width="10.7109375" style="215" bestFit="1" customWidth="1"/>
    <col min="267" max="267" width="5.42578125" style="215" bestFit="1" customWidth="1"/>
    <col min="268" max="268" width="6.28515625" style="215" bestFit="1" customWidth="1"/>
    <col min="269" max="270" width="7.28515625" style="215" bestFit="1" customWidth="1"/>
    <col min="271" max="271" width="8.28515625" style="215" bestFit="1" customWidth="1"/>
    <col min="272" max="272" width="10.7109375" style="215" bestFit="1" customWidth="1"/>
    <col min="273" max="273" width="5.42578125" style="215" bestFit="1" customWidth="1"/>
    <col min="274" max="274" width="6.28515625" style="215" bestFit="1" customWidth="1"/>
    <col min="275" max="276" width="7.28515625" style="215" bestFit="1" customWidth="1"/>
    <col min="277" max="277" width="8.28515625" style="215" bestFit="1" customWidth="1"/>
    <col min="278" max="278" width="10.7109375" style="215" bestFit="1" customWidth="1"/>
    <col min="279" max="279" width="5.42578125" style="215" bestFit="1" customWidth="1"/>
    <col min="280" max="280" width="6.28515625" style="215" bestFit="1" customWidth="1"/>
    <col min="281" max="282" width="7.28515625" style="215" bestFit="1" customWidth="1"/>
    <col min="283" max="283" width="8.28515625" style="215" bestFit="1" customWidth="1"/>
    <col min="284" max="284" width="10.7109375" style="215" bestFit="1" customWidth="1"/>
    <col min="285" max="285" width="5.42578125" style="215" bestFit="1" customWidth="1"/>
    <col min="286" max="286" width="6.28515625" style="215" bestFit="1" customWidth="1"/>
    <col min="287" max="288" width="7.28515625" style="215" bestFit="1" customWidth="1"/>
    <col min="289" max="289" width="8.28515625" style="215" bestFit="1" customWidth="1"/>
    <col min="290" max="290" width="10.7109375" style="215" bestFit="1" customWidth="1"/>
    <col min="291" max="291" width="4.7109375" style="215" bestFit="1" customWidth="1"/>
    <col min="292" max="292" width="6.28515625" style="215" bestFit="1" customWidth="1"/>
    <col min="293" max="294" width="7.28515625" style="215" bestFit="1" customWidth="1"/>
    <col min="295" max="295" width="8.28515625" style="215" bestFit="1" customWidth="1"/>
    <col min="296" max="296" width="10.7109375" style="215" bestFit="1" customWidth="1"/>
    <col min="297" max="297" width="5.42578125" style="215" bestFit="1" customWidth="1"/>
    <col min="298" max="298" width="6.28515625" style="215" bestFit="1" customWidth="1"/>
    <col min="299" max="300" width="7.28515625" style="215" bestFit="1" customWidth="1"/>
    <col min="301" max="301" width="8.28515625" style="215" bestFit="1" customWidth="1"/>
    <col min="302" max="302" width="10.7109375" style="215" bestFit="1" customWidth="1"/>
    <col min="303" max="304" width="9.28515625" style="215"/>
    <col min="305" max="306" width="6.42578125" style="215" bestFit="1" customWidth="1"/>
    <col min="307" max="308" width="7.28515625" style="215" bestFit="1" customWidth="1"/>
    <col min="309" max="309" width="8.28515625" style="215" bestFit="1" customWidth="1"/>
    <col min="310" max="310" width="5.7109375" style="215" bestFit="1" customWidth="1"/>
    <col min="311" max="311" width="9.28515625" style="215"/>
    <col min="312" max="313" width="6.42578125" style="215" bestFit="1" customWidth="1"/>
    <col min="314" max="314" width="9.28515625" style="215"/>
    <col min="315" max="315" width="12" style="215" bestFit="1" customWidth="1"/>
    <col min="316" max="16384" width="9.28515625" style="215"/>
  </cols>
  <sheetData>
    <row r="1" spans="1:313">
      <c r="A1" s="169" t="s">
        <v>909</v>
      </c>
      <c r="B1" s="169" t="s">
        <v>910</v>
      </c>
      <c r="C1" s="195"/>
      <c r="T1" s="219"/>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261"/>
      <c r="JX1" s="261"/>
      <c r="JY1" s="261"/>
      <c r="JZ1" s="261"/>
      <c r="KA1" s="261"/>
      <c r="KB1" s="261"/>
      <c r="KC1" s="261"/>
      <c r="KD1" s="261"/>
      <c r="KE1" s="261"/>
      <c r="KF1" s="261"/>
      <c r="KG1" s="261"/>
      <c r="KH1" s="261"/>
      <c r="KI1" s="261"/>
      <c r="KJ1" s="261"/>
      <c r="KK1" s="261"/>
      <c r="KL1" s="261"/>
      <c r="KM1" s="261"/>
      <c r="KN1" s="261"/>
      <c r="KO1" s="261"/>
      <c r="KP1" s="261"/>
    </row>
    <row r="2" spans="1:313">
      <c r="A2" s="170"/>
      <c r="B2" s="170"/>
      <c r="C2" s="195"/>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c r="FL2" s="260"/>
      <c r="FM2" s="260"/>
      <c r="FN2" s="260"/>
      <c r="FO2" s="260"/>
      <c r="FP2" s="260"/>
      <c r="FQ2" s="260"/>
      <c r="FR2" s="260"/>
      <c r="FS2" s="260"/>
      <c r="FT2" s="260"/>
      <c r="FU2" s="260"/>
      <c r="FV2" s="260"/>
      <c r="FW2" s="260"/>
      <c r="FX2" s="260"/>
      <c r="FY2" s="260"/>
      <c r="FZ2" s="260"/>
      <c r="GA2" s="260"/>
      <c r="GB2" s="260"/>
      <c r="GC2" s="260"/>
      <c r="GD2" s="260"/>
      <c r="GE2" s="260"/>
      <c r="GF2" s="260"/>
      <c r="GG2" s="260"/>
      <c r="GH2" s="260"/>
      <c r="GI2" s="260"/>
      <c r="GJ2" s="260"/>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N2" s="260"/>
      <c r="HO2" s="260"/>
      <c r="HP2" s="260"/>
      <c r="HQ2" s="260"/>
      <c r="HR2" s="260"/>
      <c r="HS2" s="260"/>
      <c r="HT2" s="260"/>
      <c r="HU2" s="260"/>
      <c r="HV2" s="260"/>
      <c r="HW2" s="260"/>
      <c r="HX2" s="260"/>
      <c r="HY2" s="260"/>
      <c r="HZ2" s="260"/>
      <c r="IA2" s="260"/>
      <c r="IB2" s="260"/>
      <c r="IC2" s="260"/>
      <c r="ID2" s="260"/>
      <c r="IE2" s="260"/>
      <c r="IF2" s="260"/>
      <c r="IG2" s="260"/>
      <c r="IH2" s="260"/>
      <c r="II2" s="260"/>
      <c r="IJ2" s="260"/>
      <c r="IK2" s="260"/>
      <c r="IL2" s="260"/>
      <c r="IM2" s="260"/>
      <c r="IN2" s="260"/>
      <c r="IO2" s="260"/>
      <c r="IP2" s="260"/>
      <c r="IQ2" s="260"/>
      <c r="IR2" s="260"/>
      <c r="IS2" s="260"/>
      <c r="IT2" s="260"/>
      <c r="IU2" s="260"/>
      <c r="IV2" s="260"/>
      <c r="IW2" s="260"/>
      <c r="IX2" s="260"/>
      <c r="IY2" s="260"/>
      <c r="IZ2" s="260"/>
      <c r="JA2" s="260"/>
      <c r="JB2" s="260"/>
      <c r="JC2" s="260"/>
      <c r="JD2" s="260"/>
      <c r="JE2" s="260"/>
      <c r="JF2" s="260"/>
      <c r="JG2" s="260"/>
      <c r="JH2" s="260"/>
      <c r="JI2" s="260"/>
      <c r="JJ2" s="260"/>
      <c r="JK2" s="260"/>
      <c r="JL2" s="260"/>
      <c r="JM2" s="260"/>
      <c r="JN2" s="260"/>
      <c r="JO2" s="260"/>
      <c r="JP2" s="260"/>
      <c r="JQ2" s="260"/>
      <c r="JR2" s="260"/>
      <c r="JS2" s="260"/>
      <c r="JT2" s="260"/>
      <c r="JU2" s="260"/>
      <c r="JV2" s="260"/>
      <c r="JW2" s="260"/>
      <c r="JX2" s="260"/>
      <c r="JY2" s="260"/>
      <c r="JZ2" s="260"/>
      <c r="KA2" s="260"/>
      <c r="KB2" s="260"/>
      <c r="KC2" s="260"/>
      <c r="KD2" s="260"/>
      <c r="KE2" s="260"/>
      <c r="KF2" s="260"/>
      <c r="KG2" s="260"/>
      <c r="KH2" s="260"/>
      <c r="KI2" s="260"/>
      <c r="KJ2" s="260"/>
      <c r="KK2" s="260"/>
      <c r="KL2" s="260"/>
      <c r="KM2" s="260"/>
      <c r="KN2" s="260"/>
      <c r="KO2" s="260"/>
      <c r="KP2" s="260"/>
    </row>
    <row r="3" spans="1:313">
      <c r="A3" s="169" t="s">
        <v>26</v>
      </c>
      <c r="B3" s="170" t="s">
        <v>907</v>
      </c>
      <c r="C3" s="195"/>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S3" s="223"/>
      <c r="KT3" s="223"/>
      <c r="KU3" s="223"/>
      <c r="KV3" s="223"/>
      <c r="KW3" s="223"/>
      <c r="KX3" s="223"/>
    </row>
    <row r="4" spans="1:313">
      <c r="A4" s="169" t="s">
        <v>51</v>
      </c>
      <c r="B4" s="170" t="s">
        <v>908</v>
      </c>
      <c r="C4" s="170"/>
      <c r="D4" s="219"/>
      <c r="E4" s="219"/>
      <c r="F4" s="219"/>
      <c r="G4" s="219"/>
      <c r="U4" s="219"/>
      <c r="V4" s="219"/>
      <c r="W4" s="219"/>
      <c r="X4" s="219"/>
      <c r="Y4" s="219"/>
      <c r="Z4" s="219"/>
      <c r="AA4" s="219"/>
      <c r="AB4" s="219"/>
      <c r="AC4" s="219"/>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CI4" s="224"/>
      <c r="CJ4" s="224"/>
      <c r="FC4" s="224"/>
      <c r="FI4" s="224"/>
      <c r="FU4" s="224"/>
      <c r="GA4" s="224"/>
      <c r="GG4" s="224"/>
      <c r="GM4" s="224"/>
      <c r="IU4" s="224"/>
      <c r="JG4" s="224"/>
      <c r="JM4" s="224"/>
      <c r="JY4" s="224"/>
      <c r="KS4" s="224"/>
      <c r="KT4" s="224"/>
      <c r="KU4" s="224"/>
      <c r="KV4" s="224"/>
      <c r="KW4" s="224"/>
      <c r="KX4" s="224"/>
      <c r="KZ4" s="224"/>
      <c r="LA4" s="224"/>
    </row>
    <row r="5" spans="1:313">
      <c r="A5" s="170"/>
      <c r="B5" s="172"/>
      <c r="C5" s="219"/>
      <c r="D5" s="219"/>
      <c r="E5" s="219"/>
      <c r="F5" s="219"/>
      <c r="G5" s="219"/>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CI5" s="224"/>
      <c r="CJ5" s="224"/>
      <c r="FC5" s="224"/>
      <c r="FI5" s="224"/>
      <c r="FU5" s="224"/>
      <c r="GA5" s="224"/>
      <c r="GG5" s="224"/>
      <c r="GM5" s="224"/>
      <c r="IU5" s="224"/>
      <c r="JG5" s="224"/>
      <c r="JM5" s="224"/>
      <c r="JY5" s="224"/>
      <c r="KS5" s="224"/>
      <c r="KT5" s="224"/>
      <c r="KU5" s="224"/>
      <c r="KV5" s="224"/>
      <c r="KW5" s="224"/>
      <c r="KX5" s="224"/>
      <c r="KZ5" s="224"/>
      <c r="LA5" s="224"/>
    </row>
    <row r="6" spans="1:313">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row>
    <row r="7" spans="1:313">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row>
    <row r="8" spans="1:313">
      <c r="C8" s="223" t="s">
        <v>165</v>
      </c>
      <c r="D8" s="223" t="s">
        <v>285</v>
      </c>
      <c r="E8" s="223" t="s">
        <v>286</v>
      </c>
      <c r="F8" s="223" t="s">
        <v>287</v>
      </c>
      <c r="G8" s="223" t="s">
        <v>882</v>
      </c>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row>
    <row r="9" spans="1:313">
      <c r="B9" s="225" t="s">
        <v>90</v>
      </c>
      <c r="C9" s="226">
        <v>0.57999999999999996</v>
      </c>
      <c r="D9" s="226">
        <v>0.255</v>
      </c>
      <c r="E9" s="226">
        <v>7.0000000000000007E-2</v>
      </c>
      <c r="F9" s="226">
        <v>4.8000000000000001E-2</v>
      </c>
      <c r="G9" s="226">
        <v>4.8000000000000001E-2</v>
      </c>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row>
    <row r="10" spans="1:313">
      <c r="B10" s="215" t="s">
        <v>768</v>
      </c>
      <c r="C10" s="227">
        <v>0.46700000000000003</v>
      </c>
      <c r="D10" s="227">
        <v>0.22600000000000001</v>
      </c>
      <c r="E10" s="227">
        <v>0.11700000000000001</v>
      </c>
      <c r="F10" s="227">
        <v>0.109</v>
      </c>
      <c r="G10" s="227">
        <v>0.08</v>
      </c>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row>
    <row r="11" spans="1:313">
      <c r="B11" s="215" t="s">
        <v>769</v>
      </c>
      <c r="C11" s="227">
        <v>0.44800000000000001</v>
      </c>
      <c r="D11" s="227">
        <v>0.379</v>
      </c>
      <c r="E11" s="227">
        <v>9.1999999999999998E-2</v>
      </c>
      <c r="F11" s="227">
        <v>1.0999999999999999E-2</v>
      </c>
      <c r="G11" s="227">
        <v>6.9000000000000006E-2</v>
      </c>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row>
    <row r="12" spans="1:313">
      <c r="B12" s="215" t="s">
        <v>770</v>
      </c>
      <c r="C12" s="227">
        <v>0.65900000000000003</v>
      </c>
      <c r="D12" s="227">
        <v>0.24399999999999999</v>
      </c>
      <c r="E12" s="227">
        <v>3.4000000000000002E-2</v>
      </c>
      <c r="F12" s="227">
        <v>2.3E-2</v>
      </c>
      <c r="G12" s="227">
        <v>0.04</v>
      </c>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row>
    <row r="13" spans="1:313">
      <c r="B13" s="215" t="s">
        <v>771</v>
      </c>
      <c r="C13" s="227">
        <v>0.70799999999999996</v>
      </c>
      <c r="D13" s="227">
        <v>0.16700000000000001</v>
      </c>
      <c r="E13" s="227">
        <v>6.9000000000000006E-2</v>
      </c>
      <c r="F13" s="227">
        <v>2.8000000000000001E-2</v>
      </c>
      <c r="G13" s="227">
        <v>2.8000000000000001E-2</v>
      </c>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row>
    <row r="14" spans="1:313">
      <c r="B14" s="215" t="s">
        <v>772</v>
      </c>
      <c r="C14" s="227">
        <v>0.34200000000000003</v>
      </c>
      <c r="D14" s="227">
        <v>0.47399999999999998</v>
      </c>
      <c r="E14" s="227">
        <v>9.1999999999999998E-2</v>
      </c>
      <c r="F14" s="227">
        <v>0.02</v>
      </c>
      <c r="G14" s="227">
        <v>7.1999999999999995E-2</v>
      </c>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row>
    <row r="15" spans="1:313">
      <c r="B15" s="215" t="s">
        <v>773</v>
      </c>
      <c r="C15" s="227">
        <v>0.85499999999999998</v>
      </c>
      <c r="D15" s="227">
        <v>0.14499999999999999</v>
      </c>
      <c r="E15" s="227">
        <v>0</v>
      </c>
      <c r="F15" s="227">
        <v>0</v>
      </c>
      <c r="G15" s="227">
        <v>0</v>
      </c>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row>
    <row r="16" spans="1:313">
      <c r="B16" s="215" t="s">
        <v>774</v>
      </c>
      <c r="C16" s="227">
        <v>0.7</v>
      </c>
      <c r="D16" s="227">
        <v>0.27</v>
      </c>
      <c r="E16" s="227">
        <v>1.2E-2</v>
      </c>
      <c r="F16" s="227">
        <v>3.0000000000000001E-3</v>
      </c>
      <c r="G16" s="227">
        <v>1.4999999999999999E-2</v>
      </c>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row>
    <row r="17" spans="1:302">
      <c r="B17" s="215" t="s">
        <v>775</v>
      </c>
      <c r="C17" s="227">
        <v>0.65200000000000002</v>
      </c>
      <c r="D17" s="227">
        <v>0.17299999999999999</v>
      </c>
      <c r="E17" s="227">
        <v>0.105</v>
      </c>
      <c r="F17" s="227">
        <v>4.2000000000000003E-2</v>
      </c>
      <c r="G17" s="227">
        <v>2.9000000000000001E-2</v>
      </c>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row>
    <row r="18" spans="1:302">
      <c r="B18" s="215" t="s">
        <v>776</v>
      </c>
      <c r="C18" s="227">
        <v>0.35899999999999999</v>
      </c>
      <c r="D18" s="227">
        <v>0.308</v>
      </c>
      <c r="E18" s="227">
        <v>6.4000000000000001E-2</v>
      </c>
      <c r="F18" s="227">
        <v>0.115</v>
      </c>
      <c r="G18" s="227">
        <v>0.154</v>
      </c>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c r="JJ18" s="214"/>
      <c r="JK18" s="214"/>
      <c r="JL18" s="214"/>
      <c r="JM18" s="214"/>
      <c r="JN18" s="214"/>
      <c r="JO18" s="214"/>
      <c r="JP18" s="214"/>
      <c r="JQ18" s="214"/>
      <c r="JR18" s="214"/>
      <c r="JS18" s="214"/>
      <c r="JT18" s="214"/>
      <c r="JU18" s="214"/>
      <c r="JV18" s="214"/>
      <c r="JW18" s="214"/>
      <c r="JX18" s="214"/>
      <c r="JY18" s="214"/>
      <c r="JZ18" s="214"/>
      <c r="KA18" s="214"/>
      <c r="KB18" s="214"/>
      <c r="KC18" s="214"/>
      <c r="KD18" s="214"/>
      <c r="KE18" s="214"/>
      <c r="KF18" s="214"/>
      <c r="KG18" s="214"/>
      <c r="KH18" s="214"/>
      <c r="KI18" s="214"/>
      <c r="KJ18" s="214"/>
      <c r="KK18" s="214"/>
      <c r="KL18" s="214"/>
      <c r="KM18" s="214"/>
      <c r="KN18" s="214"/>
      <c r="KO18" s="214"/>
      <c r="KP18" s="214"/>
    </row>
    <row r="19" spans="1:302">
      <c r="B19" s="215" t="s">
        <v>777</v>
      </c>
      <c r="C19" s="227">
        <v>0.64700000000000002</v>
      </c>
      <c r="D19" s="227">
        <v>0.25600000000000001</v>
      </c>
      <c r="E19" s="227">
        <v>0.03</v>
      </c>
      <c r="F19" s="227">
        <v>0.06</v>
      </c>
      <c r="G19" s="227">
        <v>8.0000000000000002E-3</v>
      </c>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row>
    <row r="20" spans="1:302">
      <c r="B20" s="225" t="s">
        <v>93</v>
      </c>
      <c r="C20" s="226">
        <v>0.47599999999999998</v>
      </c>
      <c r="D20" s="226">
        <v>0.39200000000000002</v>
      </c>
      <c r="E20" s="226">
        <v>4.2000000000000003E-2</v>
      </c>
      <c r="F20" s="226">
        <v>2.3E-2</v>
      </c>
      <c r="G20" s="226">
        <v>6.7000000000000004E-2</v>
      </c>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row>
    <row r="21" spans="1:302">
      <c r="B21" s="215" t="s">
        <v>911</v>
      </c>
      <c r="C21" s="227">
        <v>0.48099999999999998</v>
      </c>
      <c r="D21" s="227">
        <v>0.44900000000000001</v>
      </c>
      <c r="E21" s="227">
        <v>2.1999999999999999E-2</v>
      </c>
      <c r="F21" s="227">
        <v>3.0000000000000001E-3</v>
      </c>
      <c r="G21" s="227">
        <v>4.3999999999999997E-2</v>
      </c>
      <c r="H21" s="220"/>
      <c r="I21" s="219"/>
      <c r="J21" s="219"/>
      <c r="K21" s="219"/>
      <c r="L21" s="219"/>
      <c r="M21" s="219"/>
      <c r="N21" s="219"/>
      <c r="O21" s="219"/>
      <c r="P21" s="219"/>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row>
    <row r="22" spans="1:302">
      <c r="B22" s="215" t="s">
        <v>912</v>
      </c>
      <c r="C22" s="227">
        <v>0.47399999999999998</v>
      </c>
      <c r="D22" s="227">
        <v>0.36699999999999999</v>
      </c>
      <c r="E22" s="227">
        <v>5.0999999999999997E-2</v>
      </c>
      <c r="F22" s="227">
        <v>3.2000000000000001E-2</v>
      </c>
      <c r="G22" s="227">
        <v>7.5999999999999998E-2</v>
      </c>
      <c r="H22" s="220"/>
      <c r="I22" s="219"/>
      <c r="J22" s="219"/>
      <c r="K22" s="219"/>
      <c r="L22" s="219"/>
      <c r="M22" s="219"/>
      <c r="N22" s="219"/>
      <c r="O22" s="219"/>
      <c r="P22" s="219"/>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row>
    <row r="23" spans="1:302">
      <c r="B23" s="225" t="s">
        <v>747</v>
      </c>
      <c r="C23" s="226">
        <v>0.67700000000000005</v>
      </c>
      <c r="D23" s="226">
        <v>0.217</v>
      </c>
      <c r="E23" s="226">
        <v>3.3000000000000002E-2</v>
      </c>
      <c r="F23" s="226">
        <v>0.02</v>
      </c>
      <c r="G23" s="226">
        <v>5.2999999999999999E-2</v>
      </c>
      <c r="H23" s="220"/>
      <c r="I23" s="219"/>
      <c r="J23" s="219"/>
      <c r="K23" s="219"/>
      <c r="L23" s="219"/>
      <c r="M23" s="219"/>
      <c r="N23" s="219"/>
      <c r="O23" s="219"/>
      <c r="P23" s="219"/>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row>
    <row r="24" spans="1:302">
      <c r="B24" s="215" t="s">
        <v>778</v>
      </c>
      <c r="C24" s="227">
        <v>0.38400000000000001</v>
      </c>
      <c r="D24" s="227">
        <v>0.314</v>
      </c>
      <c r="E24" s="227">
        <v>6.7000000000000004E-2</v>
      </c>
      <c r="F24" s="227">
        <v>6.7000000000000004E-2</v>
      </c>
      <c r="G24" s="227">
        <v>0.16800000000000001</v>
      </c>
      <c r="H24" s="220"/>
      <c r="I24" s="219"/>
      <c r="J24" s="219"/>
      <c r="K24" s="219"/>
      <c r="L24" s="219"/>
      <c r="M24" s="219"/>
      <c r="N24" s="219"/>
      <c r="O24" s="219"/>
      <c r="P24" s="219"/>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row>
    <row r="25" spans="1:302">
      <c r="B25" s="215" t="s">
        <v>779</v>
      </c>
      <c r="C25" s="227">
        <v>0.745</v>
      </c>
      <c r="D25" s="227">
        <v>0.19500000000000001</v>
      </c>
      <c r="E25" s="227">
        <v>2.5000000000000001E-2</v>
      </c>
      <c r="F25" s="227">
        <v>0.01</v>
      </c>
      <c r="G25" s="227">
        <v>2.5999999999999999E-2</v>
      </c>
      <c r="H25" s="220"/>
      <c r="I25" s="219"/>
      <c r="J25" s="219"/>
      <c r="K25" s="219"/>
      <c r="L25" s="219"/>
      <c r="M25" s="219"/>
      <c r="N25" s="219"/>
      <c r="O25" s="219"/>
      <c r="P25" s="219"/>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row>
    <row r="26" spans="1:302">
      <c r="C26" s="228"/>
      <c r="D26" s="228"/>
      <c r="E26" s="228"/>
      <c r="F26" s="228"/>
      <c r="G26" s="228"/>
      <c r="H26" s="220"/>
      <c r="I26" s="219"/>
      <c r="J26" s="219"/>
      <c r="K26" s="219"/>
      <c r="L26" s="219"/>
      <c r="M26" s="219"/>
      <c r="N26" s="219"/>
      <c r="O26" s="219"/>
      <c r="P26" s="219"/>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row>
    <row r="27" spans="1:302">
      <c r="B27" s="225" t="s">
        <v>9</v>
      </c>
      <c r="C27" s="226">
        <v>0.71799999999999997</v>
      </c>
      <c r="D27" s="226">
        <v>0.183</v>
      </c>
      <c r="E27" s="226">
        <v>2.8000000000000001E-2</v>
      </c>
      <c r="F27" s="226">
        <v>1.9E-2</v>
      </c>
      <c r="G27" s="226">
        <v>5.0999999999999997E-2</v>
      </c>
      <c r="H27" s="220"/>
      <c r="I27" s="219"/>
      <c r="J27" s="219"/>
      <c r="K27" s="219"/>
      <c r="L27" s="219"/>
      <c r="M27" s="219"/>
      <c r="N27" s="219"/>
      <c r="O27" s="219"/>
      <c r="P27" s="219"/>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row>
    <row r="28" spans="1:302">
      <c r="H28" s="220"/>
      <c r="I28" s="219"/>
      <c r="J28" s="219"/>
      <c r="K28" s="219"/>
      <c r="L28" s="219"/>
      <c r="M28" s="219"/>
      <c r="N28" s="219"/>
      <c r="O28" s="219"/>
      <c r="P28" s="219"/>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row>
    <row r="29" spans="1:302">
      <c r="A29" s="225"/>
      <c r="H29" s="220"/>
      <c r="I29" s="219"/>
      <c r="J29" s="219"/>
      <c r="K29" s="219"/>
      <c r="L29" s="219"/>
      <c r="M29" s="219"/>
      <c r="N29" s="219"/>
      <c r="O29" s="219"/>
      <c r="P29" s="219"/>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row>
    <row r="30" spans="1:302">
      <c r="C30" s="229"/>
      <c r="D30" s="229"/>
      <c r="E30" s="229"/>
      <c r="F30" s="229"/>
      <c r="G30" s="229"/>
      <c r="H30" s="219"/>
      <c r="I30" s="219"/>
      <c r="J30" s="219"/>
      <c r="K30" s="219"/>
      <c r="L30" s="219"/>
      <c r="M30" s="219"/>
      <c r="N30" s="219"/>
      <c r="O30" s="219"/>
      <c r="P30" s="219"/>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row>
    <row r="31" spans="1:302">
      <c r="C31" s="229"/>
      <c r="D31" s="229"/>
      <c r="E31" s="229"/>
      <c r="F31" s="229"/>
      <c r="G31" s="229"/>
      <c r="H31" s="219"/>
      <c r="I31" s="219"/>
      <c r="J31" s="219"/>
      <c r="K31" s="219"/>
      <c r="L31" s="219"/>
      <c r="M31" s="219"/>
      <c r="N31" s="219"/>
      <c r="O31" s="219"/>
      <c r="P31" s="219"/>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row>
    <row r="32" spans="1:302">
      <c r="C32" s="229"/>
      <c r="D32" s="229"/>
      <c r="E32" s="229"/>
      <c r="F32" s="229"/>
      <c r="G32" s="229"/>
      <c r="H32" s="219"/>
      <c r="I32" s="219"/>
      <c r="J32" s="219"/>
      <c r="K32" s="219"/>
      <c r="L32" s="219"/>
      <c r="M32" s="219"/>
      <c r="N32" s="219"/>
      <c r="O32" s="219"/>
      <c r="P32" s="219"/>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row>
    <row r="33" spans="3:62">
      <c r="C33" s="229"/>
      <c r="D33" s="229"/>
      <c r="E33" s="229"/>
      <c r="F33" s="229"/>
      <c r="G33" s="229"/>
      <c r="H33" s="219"/>
      <c r="I33" s="219"/>
      <c r="J33" s="219"/>
      <c r="K33" s="219"/>
      <c r="L33" s="219"/>
      <c r="M33" s="219"/>
      <c r="N33" s="219"/>
      <c r="O33" s="219"/>
      <c r="P33" s="219"/>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row>
    <row r="34" spans="3:62">
      <c r="C34" s="229"/>
      <c r="D34" s="229"/>
      <c r="E34" s="229"/>
      <c r="F34" s="229"/>
      <c r="G34" s="229"/>
      <c r="H34" s="219"/>
      <c r="I34" s="219"/>
      <c r="J34" s="219"/>
      <c r="K34" s="219"/>
      <c r="L34" s="219"/>
      <c r="M34" s="219"/>
      <c r="N34" s="219"/>
      <c r="O34" s="219"/>
      <c r="P34" s="219"/>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row>
    <row r="35" spans="3:62">
      <c r="C35" s="229"/>
      <c r="D35" s="229"/>
      <c r="E35" s="229"/>
      <c r="F35" s="229"/>
      <c r="G35" s="229"/>
      <c r="H35" s="219"/>
      <c r="I35" s="219"/>
      <c r="J35" s="219"/>
      <c r="K35" s="219"/>
      <c r="L35" s="219"/>
      <c r="M35" s="219"/>
      <c r="N35" s="219"/>
      <c r="O35" s="219"/>
      <c r="P35" s="219"/>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3:62">
      <c r="C36" s="229"/>
      <c r="D36" s="229"/>
      <c r="E36" s="229"/>
      <c r="F36" s="229"/>
      <c r="G36" s="229"/>
      <c r="H36" s="219"/>
      <c r="I36" s="219"/>
      <c r="J36" s="219"/>
      <c r="K36" s="219"/>
      <c r="L36" s="219"/>
      <c r="M36" s="219"/>
      <c r="N36" s="219"/>
      <c r="O36" s="219"/>
      <c r="P36" s="219"/>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row>
    <row r="37" spans="3:62">
      <c r="C37" s="229"/>
      <c r="D37" s="229"/>
      <c r="E37" s="229"/>
      <c r="F37" s="229"/>
      <c r="G37" s="229"/>
      <c r="H37" s="219"/>
      <c r="I37" s="219"/>
      <c r="J37" s="219"/>
      <c r="K37" s="219"/>
      <c r="L37" s="219"/>
      <c r="M37" s="219"/>
      <c r="N37" s="219"/>
      <c r="O37" s="219"/>
      <c r="P37" s="219"/>
    </row>
    <row r="38" spans="3:62">
      <c r="C38" s="229"/>
      <c r="D38" s="229"/>
      <c r="E38" s="229"/>
      <c r="F38" s="229"/>
      <c r="G38" s="229"/>
      <c r="H38" s="219"/>
      <c r="I38" s="219"/>
      <c r="J38" s="219"/>
      <c r="K38" s="219"/>
      <c r="L38" s="219"/>
      <c r="M38" s="219"/>
      <c r="N38" s="219"/>
      <c r="O38" s="219"/>
      <c r="P38" s="219"/>
    </row>
    <row r="39" spans="3:62">
      <c r="C39" s="229"/>
      <c r="D39" s="229"/>
      <c r="E39" s="229"/>
      <c r="F39" s="229"/>
      <c r="G39" s="229"/>
      <c r="H39" s="219"/>
      <c r="I39" s="219"/>
      <c r="J39" s="219"/>
      <c r="K39" s="219"/>
      <c r="L39" s="219"/>
      <c r="M39" s="219"/>
      <c r="N39" s="219"/>
      <c r="O39" s="219"/>
      <c r="P39" s="219"/>
    </row>
    <row r="40" spans="3:62">
      <c r="C40" s="229"/>
      <c r="D40" s="229"/>
      <c r="E40" s="229"/>
      <c r="F40" s="229"/>
      <c r="G40" s="229"/>
    </row>
    <row r="41" spans="3:62">
      <c r="C41" s="229"/>
      <c r="D41" s="229"/>
      <c r="E41" s="229"/>
      <c r="F41" s="229"/>
      <c r="G41" s="229"/>
    </row>
    <row r="42" spans="3:62">
      <c r="C42" s="229"/>
      <c r="D42" s="229"/>
      <c r="E42" s="229"/>
      <c r="F42" s="229"/>
      <c r="G42" s="229"/>
    </row>
    <row r="43" spans="3:62">
      <c r="C43" s="229"/>
      <c r="D43" s="229"/>
      <c r="E43" s="229"/>
      <c r="F43" s="229"/>
      <c r="G43" s="229"/>
    </row>
    <row r="44" spans="3:62">
      <c r="C44" s="229"/>
      <c r="D44" s="229"/>
      <c r="E44" s="229"/>
      <c r="F44" s="229"/>
      <c r="G44" s="229"/>
    </row>
    <row r="45" spans="3:62">
      <c r="C45" s="229"/>
      <c r="D45" s="229"/>
      <c r="E45" s="229"/>
      <c r="F45" s="229"/>
      <c r="G45" s="229"/>
    </row>
    <row r="46" spans="3:62">
      <c r="C46" s="229"/>
      <c r="D46" s="229"/>
      <c r="E46" s="229"/>
      <c r="F46" s="229"/>
      <c r="G46" s="229"/>
    </row>
    <row r="47" spans="3:62">
      <c r="C47" s="229"/>
      <c r="D47" s="229"/>
      <c r="E47" s="229"/>
      <c r="F47" s="229"/>
      <c r="G47" s="229"/>
    </row>
    <row r="48" spans="3:62">
      <c r="C48" s="229"/>
      <c r="D48" s="229"/>
      <c r="E48" s="229"/>
      <c r="F48" s="229"/>
      <c r="G48" s="229"/>
    </row>
    <row r="54" spans="8:16">
      <c r="H54" s="223"/>
      <c r="I54" s="223"/>
      <c r="J54" s="223"/>
      <c r="K54" s="223"/>
      <c r="L54" s="223"/>
      <c r="M54" s="223"/>
      <c r="N54" s="223"/>
      <c r="O54" s="223"/>
      <c r="P54" s="223"/>
    </row>
    <row r="55" spans="8:16">
      <c r="H55" s="221"/>
      <c r="I55" s="221"/>
      <c r="J55" s="221"/>
      <c r="K55" s="221"/>
      <c r="L55" s="221"/>
      <c r="M55" s="221"/>
      <c r="N55" s="221"/>
      <c r="O55" s="221"/>
      <c r="P55" s="221"/>
    </row>
    <row r="56" spans="8:16">
      <c r="H56" s="219"/>
      <c r="I56" s="219"/>
      <c r="J56" s="219"/>
      <c r="K56" s="219"/>
      <c r="L56" s="219"/>
      <c r="M56" s="219"/>
      <c r="N56" s="219"/>
      <c r="O56" s="219"/>
      <c r="P56" s="219"/>
    </row>
    <row r="57" spans="8:16">
      <c r="H57" s="219"/>
      <c r="I57" s="219"/>
      <c r="J57" s="219"/>
      <c r="K57" s="219"/>
      <c r="L57" s="219"/>
      <c r="M57" s="219"/>
      <c r="N57" s="219"/>
      <c r="O57" s="219"/>
      <c r="P57" s="219"/>
    </row>
    <row r="58" spans="8:16">
      <c r="H58" s="219"/>
      <c r="I58" s="219"/>
      <c r="J58" s="219"/>
      <c r="K58" s="219"/>
      <c r="L58" s="219"/>
      <c r="M58" s="219"/>
      <c r="N58" s="219"/>
      <c r="O58" s="219"/>
      <c r="P58" s="219"/>
    </row>
    <row r="59" spans="8:16">
      <c r="H59" s="219"/>
      <c r="I59" s="219"/>
      <c r="J59" s="219"/>
      <c r="K59" s="219"/>
      <c r="L59" s="219"/>
      <c r="M59" s="219"/>
      <c r="N59" s="219"/>
      <c r="O59" s="219"/>
      <c r="P59" s="219"/>
    </row>
    <row r="60" spans="8:16">
      <c r="H60" s="219"/>
      <c r="I60" s="219"/>
      <c r="J60" s="219"/>
      <c r="K60" s="219"/>
      <c r="L60" s="219"/>
      <c r="M60" s="219"/>
      <c r="N60" s="219"/>
      <c r="O60" s="219"/>
      <c r="P60" s="219"/>
    </row>
    <row r="61" spans="8:16">
      <c r="H61" s="219"/>
      <c r="I61" s="219"/>
      <c r="J61" s="219"/>
      <c r="K61" s="219"/>
      <c r="L61" s="219"/>
      <c r="M61" s="219"/>
      <c r="N61" s="219"/>
      <c r="O61" s="219"/>
      <c r="P61" s="219"/>
    </row>
    <row r="62" spans="8:16">
      <c r="H62" s="219"/>
      <c r="I62" s="219"/>
      <c r="J62" s="219"/>
      <c r="K62" s="219"/>
      <c r="L62" s="219"/>
      <c r="M62" s="219"/>
      <c r="N62" s="219"/>
      <c r="O62" s="219"/>
      <c r="P62" s="219"/>
    </row>
    <row r="63" spans="8:16">
      <c r="H63" s="219"/>
      <c r="I63" s="219"/>
      <c r="J63" s="219"/>
      <c r="K63" s="219"/>
      <c r="L63" s="219"/>
      <c r="M63" s="219"/>
      <c r="N63" s="219"/>
      <c r="O63" s="219"/>
      <c r="P63" s="219"/>
    </row>
    <row r="64" spans="8:16">
      <c r="H64" s="219"/>
      <c r="I64" s="219"/>
      <c r="J64" s="219"/>
      <c r="K64" s="219"/>
      <c r="L64" s="219"/>
      <c r="M64" s="219"/>
      <c r="N64" s="219"/>
      <c r="O64" s="219"/>
      <c r="P64" s="219"/>
    </row>
    <row r="65" spans="8:16">
      <c r="H65" s="220"/>
      <c r="I65" s="220"/>
      <c r="J65" s="220"/>
      <c r="K65" s="220"/>
      <c r="L65" s="220"/>
      <c r="M65" s="220"/>
      <c r="N65" s="220"/>
      <c r="O65" s="220"/>
      <c r="P65" s="220"/>
    </row>
    <row r="66" spans="8:16">
      <c r="H66" s="221"/>
      <c r="I66" s="221"/>
      <c r="J66" s="221"/>
      <c r="K66" s="221"/>
      <c r="L66" s="221"/>
      <c r="M66" s="221"/>
      <c r="N66" s="221"/>
      <c r="O66" s="221"/>
      <c r="P66" s="221"/>
    </row>
    <row r="67" spans="8:16">
      <c r="H67" s="219"/>
      <c r="I67" s="219"/>
      <c r="J67" s="219"/>
      <c r="K67" s="219"/>
      <c r="L67" s="219"/>
      <c r="M67" s="219"/>
      <c r="N67" s="219"/>
      <c r="O67" s="219"/>
      <c r="P67" s="219"/>
    </row>
    <row r="68" spans="8:16">
      <c r="H68" s="220"/>
      <c r="I68" s="220"/>
      <c r="J68" s="220"/>
      <c r="K68" s="220"/>
      <c r="L68" s="220"/>
      <c r="M68" s="220"/>
      <c r="N68" s="220"/>
      <c r="O68" s="220"/>
      <c r="P68" s="220"/>
    </row>
    <row r="69" spans="8:16">
      <c r="H69" s="221"/>
      <c r="I69" s="221"/>
      <c r="J69" s="221"/>
      <c r="K69" s="221"/>
      <c r="L69" s="221"/>
      <c r="M69" s="221"/>
      <c r="N69" s="221"/>
      <c r="O69" s="221"/>
      <c r="P69" s="221"/>
    </row>
    <row r="70" spans="8:16">
      <c r="H70" s="219"/>
      <c r="I70" s="219"/>
      <c r="J70" s="219"/>
      <c r="K70" s="219"/>
      <c r="L70" s="219"/>
      <c r="M70" s="219"/>
      <c r="N70" s="219"/>
      <c r="O70" s="219"/>
      <c r="P70" s="219"/>
    </row>
    <row r="71" spans="8:16">
      <c r="H71" s="220"/>
      <c r="I71" s="220"/>
      <c r="J71" s="220"/>
      <c r="K71" s="220"/>
      <c r="L71" s="220"/>
      <c r="M71" s="220"/>
      <c r="N71" s="220"/>
      <c r="O71" s="220"/>
      <c r="P71" s="220"/>
    </row>
    <row r="73" spans="8:16">
      <c r="H73" s="222"/>
      <c r="I73" s="222"/>
      <c r="J73" s="222"/>
      <c r="K73" s="222"/>
      <c r="L73" s="222"/>
      <c r="M73" s="222"/>
      <c r="N73" s="222"/>
      <c r="O73" s="222"/>
      <c r="P73" s="222"/>
    </row>
  </sheetData>
  <mergeCells count="41">
    <mergeCell ref="AX1:KP1"/>
    <mergeCell ref="BK2:BP2"/>
    <mergeCell ref="BQ2:BV2"/>
    <mergeCell ref="BW2:CB2"/>
    <mergeCell ref="CC2:CH2"/>
    <mergeCell ref="CI2:CN2"/>
    <mergeCell ref="CO2:CT2"/>
    <mergeCell ref="CU2:CZ2"/>
    <mergeCell ref="DA2:DF2"/>
    <mergeCell ref="DG2:DL2"/>
    <mergeCell ref="GA2:GF2"/>
    <mergeCell ref="DM2:DR2"/>
    <mergeCell ref="DS2:DX2"/>
    <mergeCell ref="DY2:ED2"/>
    <mergeCell ref="EE2:EJ2"/>
    <mergeCell ref="EK2:EP2"/>
    <mergeCell ref="EQ2:EV2"/>
    <mergeCell ref="EW2:FB2"/>
    <mergeCell ref="FC2:FH2"/>
    <mergeCell ref="FI2:FN2"/>
    <mergeCell ref="FO2:FT2"/>
    <mergeCell ref="FU2:FZ2"/>
    <mergeCell ref="IU2:IZ2"/>
    <mergeCell ref="GG2:GL2"/>
    <mergeCell ref="GM2:GR2"/>
    <mergeCell ref="GS2:GX2"/>
    <mergeCell ref="GY2:HD2"/>
    <mergeCell ref="HE2:HJ2"/>
    <mergeCell ref="HK2:HP2"/>
    <mergeCell ref="HQ2:HV2"/>
    <mergeCell ref="HW2:IB2"/>
    <mergeCell ref="IC2:IH2"/>
    <mergeCell ref="II2:IN2"/>
    <mergeCell ref="IO2:IT2"/>
    <mergeCell ref="KK2:KP2"/>
    <mergeCell ref="JA2:JF2"/>
    <mergeCell ref="JG2:JL2"/>
    <mergeCell ref="JM2:JR2"/>
    <mergeCell ref="JS2:JX2"/>
    <mergeCell ref="JY2:KD2"/>
    <mergeCell ref="KE2:KJ2"/>
  </mergeCells>
  <pageMargins left="0.75" right="0.75" top="1" bottom="1" header="0.5" footer="0.5"/>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82B47-DA8B-44CE-B243-5136B82F4DB7}">
  <dimension ref="A1:Z34"/>
  <sheetViews>
    <sheetView topLeftCell="A2" zoomScaleNormal="100" workbookViewId="0">
      <selection activeCell="AH49" sqref="AH49"/>
    </sheetView>
  </sheetViews>
  <sheetFormatPr defaultColWidth="8.85546875" defaultRowHeight="15"/>
  <cols>
    <col min="1" max="1" width="15.7109375" style="91" customWidth="1"/>
    <col min="2" max="2" width="24.28515625" style="91" customWidth="1"/>
    <col min="3" max="16384" width="8.85546875" style="91"/>
  </cols>
  <sheetData>
    <row r="1" spans="1:5">
      <c r="A1" s="169" t="s">
        <v>913</v>
      </c>
      <c r="B1" s="169" t="s">
        <v>914</v>
      </c>
      <c r="D1" s="199"/>
    </row>
    <row r="2" spans="1:5">
      <c r="A2" s="170"/>
      <c r="B2" s="170" t="s">
        <v>915</v>
      </c>
      <c r="C2" s="185"/>
      <c r="D2" s="199"/>
    </row>
    <row r="3" spans="1:5">
      <c r="A3" s="169" t="s">
        <v>26</v>
      </c>
      <c r="B3" s="170" t="s">
        <v>898</v>
      </c>
      <c r="C3" s="199"/>
      <c r="D3" s="199"/>
    </row>
    <row r="4" spans="1:5">
      <c r="A4" s="169" t="s">
        <v>51</v>
      </c>
      <c r="B4" s="170" t="s">
        <v>868</v>
      </c>
      <c r="D4" s="199"/>
    </row>
    <row r="5" spans="1:5">
      <c r="A5" s="170"/>
      <c r="B5" s="172" t="s">
        <v>916</v>
      </c>
      <c r="C5" s="215"/>
      <c r="D5" s="215"/>
    </row>
    <row r="7" spans="1:5">
      <c r="C7" s="92" t="s">
        <v>871</v>
      </c>
      <c r="D7" s="92" t="s">
        <v>873</v>
      </c>
      <c r="E7" s="92" t="s">
        <v>874</v>
      </c>
    </row>
    <row r="8" spans="1:5">
      <c r="A8" s="91" t="s">
        <v>917</v>
      </c>
      <c r="B8" s="91" t="s">
        <v>743</v>
      </c>
      <c r="C8" s="94">
        <v>0.371</v>
      </c>
      <c r="D8" s="94">
        <v>2.9000000000000001E-2</v>
      </c>
      <c r="E8" s="94">
        <v>1.0999999999999999E-2</v>
      </c>
    </row>
    <row r="9" spans="1:5">
      <c r="A9" s="91" t="s">
        <v>918</v>
      </c>
      <c r="B9" s="91" t="s">
        <v>89</v>
      </c>
      <c r="C9" s="94">
        <v>0.19400000000000001</v>
      </c>
      <c r="D9" s="94">
        <v>0.19400000000000001</v>
      </c>
      <c r="E9" s="94">
        <v>5.6000000000000001E-2</v>
      </c>
    </row>
    <row r="10" spans="1:5">
      <c r="A10" s="91" t="s">
        <v>919</v>
      </c>
      <c r="B10" s="91" t="s">
        <v>90</v>
      </c>
      <c r="C10" s="94">
        <v>0.42</v>
      </c>
      <c r="D10" s="94">
        <v>0.10199999999999999</v>
      </c>
      <c r="E10" s="94">
        <v>6.4000000000000001E-2</v>
      </c>
    </row>
    <row r="11" spans="1:5">
      <c r="A11" s="91" t="s">
        <v>920</v>
      </c>
      <c r="B11" s="91" t="s">
        <v>744</v>
      </c>
      <c r="C11" s="94">
        <v>0.104</v>
      </c>
      <c r="D11" s="94">
        <v>7.1999999999999995E-2</v>
      </c>
      <c r="E11" s="94">
        <v>4.4999999999999998E-2</v>
      </c>
    </row>
    <row r="12" spans="1:5">
      <c r="A12" s="91" t="s">
        <v>921</v>
      </c>
      <c r="B12" s="91" t="s">
        <v>92</v>
      </c>
      <c r="C12" s="94">
        <v>7.9000000000000001E-2</v>
      </c>
      <c r="D12" s="94">
        <v>7.0000000000000001E-3</v>
      </c>
      <c r="E12" s="94">
        <v>3.0000000000000001E-3</v>
      </c>
    </row>
    <row r="13" spans="1:5">
      <c r="A13" s="91" t="s">
        <v>922</v>
      </c>
      <c r="B13" s="91" t="s">
        <v>93</v>
      </c>
      <c r="C13" s="94">
        <v>0.52400000000000002</v>
      </c>
      <c r="D13" s="94">
        <v>0.218</v>
      </c>
      <c r="E13" s="94">
        <v>0.10299999999999999</v>
      </c>
    </row>
    <row r="14" spans="1:5">
      <c r="A14" s="91" t="s">
        <v>923</v>
      </c>
      <c r="B14" s="91" t="s">
        <v>94</v>
      </c>
      <c r="C14" s="94">
        <v>0.21099999999999999</v>
      </c>
      <c r="D14" s="94">
        <v>4.1000000000000002E-2</v>
      </c>
      <c r="E14" s="94">
        <v>3.2000000000000001E-2</v>
      </c>
    </row>
    <row r="15" spans="1:5">
      <c r="A15" s="91" t="s">
        <v>924</v>
      </c>
      <c r="B15" s="91" t="s">
        <v>155</v>
      </c>
      <c r="C15" s="94">
        <v>0.17299999999999999</v>
      </c>
      <c r="D15" s="94">
        <v>1.7999999999999999E-2</v>
      </c>
      <c r="E15" s="94">
        <v>1E-3</v>
      </c>
    </row>
    <row r="16" spans="1:5">
      <c r="A16" s="91" t="s">
        <v>925</v>
      </c>
      <c r="B16" s="91" t="s">
        <v>745</v>
      </c>
      <c r="C16" s="94">
        <v>0.182</v>
      </c>
      <c r="D16" s="94">
        <v>0.13100000000000001</v>
      </c>
      <c r="E16" s="94">
        <v>7.0000000000000001E-3</v>
      </c>
    </row>
    <row r="17" spans="1:5">
      <c r="A17" s="91" t="s">
        <v>926</v>
      </c>
      <c r="B17" s="91" t="s">
        <v>156</v>
      </c>
      <c r="C17" s="94">
        <v>0.33800000000000002</v>
      </c>
      <c r="D17" s="94">
        <v>0.25</v>
      </c>
      <c r="E17" s="94">
        <v>0.113</v>
      </c>
    </row>
    <row r="18" spans="1:5">
      <c r="A18" s="91" t="s">
        <v>927</v>
      </c>
      <c r="B18" s="91" t="s">
        <v>128</v>
      </c>
      <c r="C18" s="94">
        <v>0.115</v>
      </c>
      <c r="D18" s="94">
        <v>0.247</v>
      </c>
      <c r="E18" s="94">
        <v>7.3999999999999996E-2</v>
      </c>
    </row>
    <row r="19" spans="1:5">
      <c r="A19" s="91" t="s">
        <v>928</v>
      </c>
      <c r="B19" s="91" t="s">
        <v>746</v>
      </c>
      <c r="C19" s="94">
        <v>0.17499999999999999</v>
      </c>
      <c r="D19" s="94">
        <v>8.4000000000000005E-2</v>
      </c>
      <c r="E19" s="94">
        <v>3.5999999999999997E-2</v>
      </c>
    </row>
    <row r="20" spans="1:5">
      <c r="A20" s="91" t="s">
        <v>929</v>
      </c>
      <c r="B20" s="91" t="s">
        <v>747</v>
      </c>
      <c r="C20" s="94">
        <v>0.32300000000000001</v>
      </c>
      <c r="D20" s="94">
        <v>0.15</v>
      </c>
      <c r="E20" s="94">
        <v>8.8999999999999996E-2</v>
      </c>
    </row>
    <row r="21" spans="1:5">
      <c r="A21" s="91" t="s">
        <v>930</v>
      </c>
      <c r="B21" s="91" t="s">
        <v>157</v>
      </c>
      <c r="C21" s="94">
        <v>0.14399999999999999</v>
      </c>
      <c r="D21" s="94">
        <v>0.08</v>
      </c>
      <c r="E21" s="94">
        <v>3.5000000000000003E-2</v>
      </c>
    </row>
    <row r="22" spans="1:5">
      <c r="A22" s="91" t="s">
        <v>931</v>
      </c>
      <c r="B22" s="91" t="s">
        <v>131</v>
      </c>
      <c r="C22" s="94">
        <v>0.124</v>
      </c>
      <c r="D22" s="94">
        <v>4.2000000000000003E-2</v>
      </c>
      <c r="E22" s="94">
        <v>3.6999999999999998E-2</v>
      </c>
    </row>
    <row r="23" spans="1:5">
      <c r="A23" s="91" t="s">
        <v>932</v>
      </c>
      <c r="B23" s="91" t="s">
        <v>132</v>
      </c>
      <c r="C23" s="94">
        <v>6.9000000000000006E-2</v>
      </c>
      <c r="D23" s="94">
        <v>2.9000000000000001E-2</v>
      </c>
      <c r="E23" s="94">
        <v>1.2E-2</v>
      </c>
    </row>
    <row r="24" spans="1:5">
      <c r="A24" s="91" t="s">
        <v>933</v>
      </c>
      <c r="B24" s="91" t="s">
        <v>133</v>
      </c>
      <c r="C24" s="94">
        <v>0.151</v>
      </c>
      <c r="D24" s="94">
        <v>6.0999999999999999E-2</v>
      </c>
      <c r="E24" s="94">
        <v>1.7000000000000001E-2</v>
      </c>
    </row>
    <row r="25" spans="1:5">
      <c r="A25" s="91" t="s">
        <v>934</v>
      </c>
      <c r="B25" s="91" t="s">
        <v>105</v>
      </c>
      <c r="C25" s="94">
        <v>0.27</v>
      </c>
      <c r="D25" s="94">
        <v>1.7000000000000001E-2</v>
      </c>
      <c r="E25" s="94">
        <v>0.03</v>
      </c>
    </row>
    <row r="34" spans="21:26">
      <c r="U34" s="262"/>
      <c r="V34" s="262"/>
      <c r="W34" s="262"/>
      <c r="X34" s="262"/>
      <c r="Y34" s="262"/>
      <c r="Z34" s="262"/>
    </row>
  </sheetData>
  <mergeCells count="2">
    <mergeCell ref="U34:W34"/>
    <mergeCell ref="X34:Z3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B8CCB-6509-4108-994C-03443A57CF7F}">
  <dimension ref="A1:T36"/>
  <sheetViews>
    <sheetView zoomScaleNormal="100" workbookViewId="0">
      <selection activeCell="V11" sqref="V11:X11"/>
    </sheetView>
  </sheetViews>
  <sheetFormatPr defaultColWidth="8.85546875" defaultRowHeight="15"/>
  <cols>
    <col min="1" max="1" width="19.5703125" style="91" customWidth="1"/>
    <col min="2" max="16384" width="8.85546875" style="91"/>
  </cols>
  <sheetData>
    <row r="1" spans="1:20">
      <c r="A1" s="169" t="s">
        <v>935</v>
      </c>
      <c r="B1" s="169" t="s">
        <v>936</v>
      </c>
      <c r="C1" s="92"/>
      <c r="D1" s="199"/>
      <c r="P1" s="159" t="s">
        <v>937</v>
      </c>
      <c r="Q1" s="160"/>
      <c r="R1" s="160"/>
      <c r="S1" s="160"/>
      <c r="T1" s="160"/>
    </row>
    <row r="2" spans="1:20">
      <c r="A2" s="170"/>
      <c r="B2" s="170" t="s">
        <v>938</v>
      </c>
      <c r="C2" s="231"/>
      <c r="D2" s="199"/>
      <c r="P2" s="159" t="s">
        <v>678</v>
      </c>
      <c r="Q2" s="160" t="s">
        <v>939</v>
      </c>
      <c r="R2" s="160"/>
      <c r="S2" s="160"/>
      <c r="T2" s="160"/>
    </row>
    <row r="3" spans="1:20">
      <c r="A3" s="169" t="s">
        <v>26</v>
      </c>
      <c r="B3" s="170" t="s">
        <v>940</v>
      </c>
      <c r="C3" s="232"/>
      <c r="D3" s="199"/>
      <c r="P3" s="159"/>
      <c r="Q3" s="160" t="s">
        <v>941</v>
      </c>
      <c r="R3" s="160"/>
      <c r="S3" s="160"/>
      <c r="T3" s="160"/>
    </row>
    <row r="4" spans="1:20">
      <c r="A4" s="169" t="s">
        <v>51</v>
      </c>
      <c r="B4" s="170" t="s">
        <v>942</v>
      </c>
      <c r="C4" s="232"/>
      <c r="D4" s="199"/>
      <c r="P4" s="159"/>
      <c r="Q4" s="160" t="s">
        <v>943</v>
      </c>
      <c r="R4" s="160"/>
      <c r="S4" s="160"/>
      <c r="T4" s="160"/>
    </row>
    <row r="5" spans="1:20">
      <c r="A5" s="170"/>
      <c r="B5" s="172" t="s">
        <v>944</v>
      </c>
      <c r="C5" s="225"/>
      <c r="D5" s="215"/>
      <c r="P5" s="159" t="s">
        <v>865</v>
      </c>
      <c r="Q5" s="160" t="s">
        <v>945</v>
      </c>
      <c r="R5" s="160"/>
      <c r="S5" s="160"/>
      <c r="T5" s="160"/>
    </row>
    <row r="6" spans="1:20">
      <c r="A6" s="92"/>
      <c r="B6" s="91" t="s">
        <v>946</v>
      </c>
      <c r="C6" s="92"/>
      <c r="P6" s="159"/>
      <c r="Q6" s="160" t="s">
        <v>947</v>
      </c>
      <c r="R6" s="160"/>
      <c r="S6" s="160"/>
      <c r="T6" s="160"/>
    </row>
    <row r="7" spans="1:20">
      <c r="A7" s="92"/>
      <c r="B7" s="91" t="s">
        <v>948</v>
      </c>
      <c r="C7" s="92"/>
      <c r="P7" s="159"/>
      <c r="Q7" s="160" t="s">
        <v>949</v>
      </c>
      <c r="R7" s="160"/>
      <c r="S7" s="160"/>
      <c r="T7" s="160"/>
    </row>
    <row r="8" spans="1:20">
      <c r="P8" s="159"/>
      <c r="Q8" s="160"/>
      <c r="R8" s="160"/>
      <c r="S8" s="160"/>
      <c r="T8" s="160"/>
    </row>
    <row r="9" spans="1:20">
      <c r="B9" s="92" t="s">
        <v>950</v>
      </c>
      <c r="C9" s="92" t="s">
        <v>951</v>
      </c>
      <c r="D9" s="92" t="s">
        <v>952</v>
      </c>
      <c r="P9" s="159"/>
      <c r="Q9" s="160"/>
      <c r="R9" s="160"/>
      <c r="S9" s="160"/>
      <c r="T9" s="160"/>
    </row>
    <row r="10" spans="1:20">
      <c r="A10" s="91" t="s">
        <v>953</v>
      </c>
      <c r="B10" s="94">
        <v>0.159</v>
      </c>
      <c r="C10" s="94">
        <v>5.5E-2</v>
      </c>
      <c r="D10" s="94">
        <v>0.26</v>
      </c>
      <c r="P10" s="159" t="s">
        <v>954</v>
      </c>
      <c r="Q10" s="159" t="s">
        <v>955</v>
      </c>
      <c r="R10" s="159" t="s">
        <v>956</v>
      </c>
      <c r="S10" s="159" t="s">
        <v>957</v>
      </c>
      <c r="T10" s="159" t="s">
        <v>958</v>
      </c>
    </row>
    <row r="11" spans="1:20">
      <c r="A11" s="91" t="s">
        <v>22</v>
      </c>
      <c r="B11" s="94">
        <v>0.21099999999999999</v>
      </c>
      <c r="C11" s="94">
        <v>8.5999999999999993E-2</v>
      </c>
      <c r="D11" s="94">
        <v>0.372</v>
      </c>
      <c r="P11" s="160" t="s">
        <v>435</v>
      </c>
      <c r="Q11" s="161">
        <v>33145.699999999997</v>
      </c>
      <c r="R11" s="162">
        <v>5268</v>
      </c>
      <c r="S11" s="163">
        <v>1812</v>
      </c>
      <c r="T11" s="163">
        <v>8616</v>
      </c>
    </row>
    <row r="12" spans="1:20">
      <c r="A12" s="91" t="s">
        <v>23</v>
      </c>
      <c r="B12" s="94">
        <v>0.32100000000000001</v>
      </c>
      <c r="C12" s="94">
        <v>0.14799999999999999</v>
      </c>
      <c r="D12" s="94">
        <v>0.52200000000000002</v>
      </c>
      <c r="P12" s="160" t="s">
        <v>436</v>
      </c>
      <c r="Q12" s="161">
        <v>8172.9</v>
      </c>
      <c r="R12" s="162">
        <v>1725</v>
      </c>
      <c r="S12" s="163">
        <v>705</v>
      </c>
      <c r="T12" s="163">
        <v>3042</v>
      </c>
    </row>
    <row r="13" spans="1:20">
      <c r="A13" s="91" t="s">
        <v>24</v>
      </c>
      <c r="B13" s="94">
        <v>0.372</v>
      </c>
      <c r="C13" s="94">
        <v>0.246</v>
      </c>
      <c r="D13" s="94">
        <v>0.629</v>
      </c>
      <c r="P13" s="160" t="s">
        <v>437</v>
      </c>
      <c r="Q13" s="161">
        <v>2270.3000000000002</v>
      </c>
      <c r="R13" s="163">
        <v>729</v>
      </c>
      <c r="S13" s="163">
        <v>336</v>
      </c>
      <c r="T13" s="163">
        <v>1185</v>
      </c>
    </row>
    <row r="14" spans="1:20">
      <c r="A14" s="91" t="s">
        <v>25</v>
      </c>
      <c r="B14" s="94">
        <v>0.185</v>
      </c>
      <c r="C14" s="94">
        <v>7.2999999999999995E-2</v>
      </c>
      <c r="D14" s="94">
        <v>0.308</v>
      </c>
      <c r="P14" s="160" t="s">
        <v>458</v>
      </c>
      <c r="Q14" s="161">
        <v>1816.2</v>
      </c>
      <c r="R14" s="163">
        <v>675</v>
      </c>
      <c r="S14" s="163">
        <v>447</v>
      </c>
      <c r="T14" s="163">
        <v>1143</v>
      </c>
    </row>
    <row r="15" spans="1:20">
      <c r="P15" s="160" t="s">
        <v>25</v>
      </c>
      <c r="Q15" s="161">
        <v>45405</v>
      </c>
      <c r="R15" s="163">
        <v>8400</v>
      </c>
      <c r="S15" s="163">
        <v>3303</v>
      </c>
      <c r="T15" s="163">
        <v>13986</v>
      </c>
    </row>
    <row r="16" spans="1:20">
      <c r="P16" s="160"/>
      <c r="Q16" s="160"/>
      <c r="R16" s="160"/>
      <c r="S16" s="160"/>
      <c r="T16" s="160"/>
    </row>
    <row r="17" spans="16:20">
      <c r="P17" s="159" t="s">
        <v>959</v>
      </c>
      <c r="Q17" s="159" t="s">
        <v>625</v>
      </c>
      <c r="R17" s="159" t="s">
        <v>956</v>
      </c>
      <c r="S17" s="159" t="s">
        <v>957</v>
      </c>
      <c r="T17" s="159" t="s">
        <v>958</v>
      </c>
    </row>
    <row r="18" spans="16:20">
      <c r="P18" s="165" t="s">
        <v>203</v>
      </c>
      <c r="Q18" s="166">
        <v>3816</v>
      </c>
      <c r="R18" s="163">
        <v>537</v>
      </c>
      <c r="S18" s="163">
        <v>108</v>
      </c>
      <c r="T18" s="163">
        <v>594</v>
      </c>
    </row>
    <row r="19" spans="16:20">
      <c r="P19" s="167" t="s">
        <v>89</v>
      </c>
      <c r="Q19" s="166">
        <v>111</v>
      </c>
      <c r="R19" s="163">
        <v>24</v>
      </c>
      <c r="S19" s="163">
        <v>18</v>
      </c>
      <c r="T19" s="163">
        <v>54</v>
      </c>
    </row>
    <row r="20" spans="16:20">
      <c r="P20" s="165" t="s">
        <v>90</v>
      </c>
      <c r="Q20" s="166">
        <v>5340</v>
      </c>
      <c r="R20" s="163">
        <v>2091</v>
      </c>
      <c r="S20" s="163">
        <v>681</v>
      </c>
      <c r="T20" s="163">
        <v>2787</v>
      </c>
    </row>
    <row r="21" spans="16:20">
      <c r="P21" s="167" t="s">
        <v>960</v>
      </c>
      <c r="Q21" s="166">
        <v>183</v>
      </c>
      <c r="R21" s="163">
        <v>18</v>
      </c>
      <c r="S21" s="163">
        <v>15</v>
      </c>
      <c r="T21" s="163">
        <v>72</v>
      </c>
    </row>
    <row r="22" spans="16:20">
      <c r="P22" s="165" t="s">
        <v>92</v>
      </c>
      <c r="Q22" s="166">
        <v>5937</v>
      </c>
      <c r="R22" s="163">
        <v>168</v>
      </c>
      <c r="S22" s="163">
        <v>90</v>
      </c>
      <c r="T22" s="163">
        <v>1044</v>
      </c>
    </row>
    <row r="23" spans="16:20">
      <c r="P23" s="165" t="s">
        <v>93</v>
      </c>
      <c r="Q23" s="166">
        <v>3255</v>
      </c>
      <c r="R23" s="163">
        <v>1404</v>
      </c>
      <c r="S23" s="163">
        <v>507</v>
      </c>
      <c r="T23" s="163">
        <v>2346</v>
      </c>
    </row>
    <row r="24" spans="16:20">
      <c r="P24" s="165" t="s">
        <v>94</v>
      </c>
      <c r="Q24" s="166">
        <v>4767</v>
      </c>
      <c r="R24" s="163">
        <v>711</v>
      </c>
      <c r="S24" s="163">
        <v>234</v>
      </c>
      <c r="T24" s="163">
        <v>1590</v>
      </c>
    </row>
    <row r="25" spans="16:20">
      <c r="P25" s="165" t="s">
        <v>95</v>
      </c>
      <c r="Q25" s="166">
        <v>6366</v>
      </c>
      <c r="R25" s="163">
        <v>456</v>
      </c>
      <c r="S25" s="163">
        <v>174</v>
      </c>
      <c r="T25" s="163">
        <v>939</v>
      </c>
    </row>
    <row r="26" spans="16:20">
      <c r="P26" s="165" t="s">
        <v>206</v>
      </c>
      <c r="Q26" s="166">
        <v>1656</v>
      </c>
      <c r="R26" s="163">
        <v>300</v>
      </c>
      <c r="S26" s="163">
        <v>171</v>
      </c>
      <c r="T26" s="163">
        <v>333</v>
      </c>
    </row>
    <row r="27" spans="16:20">
      <c r="P27" s="165" t="s">
        <v>127</v>
      </c>
      <c r="Q27" s="166">
        <v>405</v>
      </c>
      <c r="R27" s="163">
        <v>159</v>
      </c>
      <c r="S27" s="163">
        <v>57</v>
      </c>
      <c r="T27" s="163">
        <v>240</v>
      </c>
    </row>
    <row r="28" spans="16:20">
      <c r="P28" s="165" t="s">
        <v>98</v>
      </c>
      <c r="Q28" s="166">
        <v>606</v>
      </c>
      <c r="R28" s="163">
        <v>141</v>
      </c>
      <c r="S28" s="163">
        <v>105</v>
      </c>
      <c r="T28" s="163">
        <v>210</v>
      </c>
    </row>
    <row r="29" spans="16:20">
      <c r="P29" s="165" t="s">
        <v>207</v>
      </c>
      <c r="Q29" s="166">
        <v>1008</v>
      </c>
      <c r="R29" s="163">
        <v>105</v>
      </c>
      <c r="S29" s="163">
        <v>72</v>
      </c>
      <c r="T29" s="163">
        <v>306</v>
      </c>
    </row>
    <row r="30" spans="16:20">
      <c r="P30" s="165" t="s">
        <v>961</v>
      </c>
      <c r="Q30" s="166">
        <v>4644</v>
      </c>
      <c r="R30" s="163">
        <v>1719</v>
      </c>
      <c r="S30" s="163">
        <v>687</v>
      </c>
      <c r="T30" s="163">
        <v>1953</v>
      </c>
    </row>
    <row r="31" spans="16:20">
      <c r="P31" s="165" t="s">
        <v>101</v>
      </c>
      <c r="Q31" s="166">
        <v>1797</v>
      </c>
      <c r="R31" s="163">
        <v>279</v>
      </c>
      <c r="S31" s="163">
        <v>204</v>
      </c>
      <c r="T31" s="163">
        <v>366</v>
      </c>
    </row>
    <row r="32" spans="16:20">
      <c r="P32" s="165" t="s">
        <v>102</v>
      </c>
      <c r="Q32" s="166">
        <v>996</v>
      </c>
      <c r="R32" s="163">
        <v>114</v>
      </c>
      <c r="S32" s="163">
        <v>75</v>
      </c>
      <c r="T32" s="163">
        <v>168</v>
      </c>
    </row>
    <row r="33" spans="16:20">
      <c r="P33" s="165" t="s">
        <v>103</v>
      </c>
      <c r="Q33" s="166">
        <v>2721</v>
      </c>
      <c r="R33" s="163">
        <v>24</v>
      </c>
      <c r="S33" s="163">
        <v>39</v>
      </c>
      <c r="T33" s="163">
        <v>423</v>
      </c>
    </row>
    <row r="34" spans="16:20">
      <c r="P34" s="165" t="s">
        <v>104</v>
      </c>
      <c r="Q34" s="166">
        <v>486</v>
      </c>
      <c r="R34" s="163">
        <v>54</v>
      </c>
      <c r="S34" s="163">
        <v>24</v>
      </c>
      <c r="T34" s="163">
        <v>204</v>
      </c>
    </row>
    <row r="35" spans="16:20">
      <c r="P35" s="165" t="s">
        <v>105</v>
      </c>
      <c r="Q35" s="166">
        <v>1314</v>
      </c>
      <c r="R35" s="163">
        <v>87</v>
      </c>
      <c r="S35" s="163">
        <v>36</v>
      </c>
      <c r="T35" s="163">
        <v>348</v>
      </c>
    </row>
    <row r="36" spans="16:20">
      <c r="P36" s="167" t="s">
        <v>106</v>
      </c>
      <c r="Q36" s="161">
        <v>45405</v>
      </c>
      <c r="R36" s="168">
        <f>SUM(R18:R35)</f>
        <v>8391</v>
      </c>
      <c r="S36" s="168">
        <f>SUM(S18:S35)</f>
        <v>3297</v>
      </c>
      <c r="T36" s="168">
        <f>SUM(T18:T35)</f>
        <v>13977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6E82-1821-4158-BACB-3989AC20DDCD}">
  <dimension ref="A1:G37"/>
  <sheetViews>
    <sheetView zoomScaleNormal="100" workbookViewId="0">
      <selection activeCell="A4" sqref="A4"/>
    </sheetView>
  </sheetViews>
  <sheetFormatPr defaultRowHeight="15"/>
  <cols>
    <col min="1" max="1" width="8.42578125" bestFit="1" customWidth="1"/>
    <col min="2" max="2" width="41.28515625" bestFit="1" customWidth="1"/>
    <col min="3" max="3" width="7.85546875" customWidth="1"/>
  </cols>
  <sheetData>
    <row r="1" spans="1:5" ht="13.9" customHeight="1">
      <c r="A1" s="63" t="s">
        <v>119</v>
      </c>
      <c r="B1" s="63" t="s">
        <v>120</v>
      </c>
    </row>
    <row r="3" spans="1:5">
      <c r="B3" s="99"/>
      <c r="C3" s="99" t="s">
        <v>121</v>
      </c>
      <c r="D3" s="99" t="s">
        <v>122</v>
      </c>
      <c r="E3" s="99" t="s">
        <v>123</v>
      </c>
    </row>
    <row r="4" spans="1:5">
      <c r="B4" s="99" t="s">
        <v>88</v>
      </c>
      <c r="C4" s="30">
        <v>0.27683049147442329</v>
      </c>
      <c r="D4" s="30">
        <v>0.30884808013355591</v>
      </c>
      <c r="E4" s="30">
        <v>0.30608974358974361</v>
      </c>
    </row>
    <row r="5" spans="1:5">
      <c r="B5" s="107" t="s">
        <v>124</v>
      </c>
      <c r="C5" s="30">
        <v>0.46875</v>
      </c>
      <c r="D5" s="30">
        <v>0.31428571428571428</v>
      </c>
      <c r="E5" s="30">
        <v>0.29729729729729731</v>
      </c>
    </row>
    <row r="6" spans="1:5">
      <c r="B6" s="99" t="s">
        <v>90</v>
      </c>
      <c r="C6" s="30">
        <v>0.30022573363431149</v>
      </c>
      <c r="D6" s="30">
        <v>0.34990903577926014</v>
      </c>
      <c r="E6" s="30">
        <v>0.38444444444444442</v>
      </c>
    </row>
    <row r="7" spans="1:5">
      <c r="B7" s="107" t="s">
        <v>125</v>
      </c>
      <c r="C7" s="30">
        <v>0.4375</v>
      </c>
      <c r="D7" s="30">
        <v>0.46511627906976744</v>
      </c>
      <c r="E7" s="30">
        <v>0.5</v>
      </c>
    </row>
    <row r="8" spans="1:5">
      <c r="B8" s="99" t="s">
        <v>92</v>
      </c>
      <c r="C8" s="30">
        <v>0.24586092715231789</v>
      </c>
      <c r="D8" s="30">
        <v>0.41020265548567436</v>
      </c>
      <c r="E8" s="30">
        <v>0.37557894736842107</v>
      </c>
    </row>
    <row r="9" spans="1:5">
      <c r="B9" s="99" t="s">
        <v>93</v>
      </c>
      <c r="C9" s="30">
        <v>0.1908713692946058</v>
      </c>
      <c r="D9" s="30">
        <v>0.34649555774925961</v>
      </c>
      <c r="E9" s="30">
        <v>0.26609848484848486</v>
      </c>
    </row>
    <row r="10" spans="1:5">
      <c r="B10" s="99" t="s">
        <v>94</v>
      </c>
      <c r="C10" s="30">
        <v>0.13130615065653076</v>
      </c>
      <c r="D10" s="30">
        <v>0.1674641148325359</v>
      </c>
      <c r="E10" s="30">
        <v>0.20303951367781156</v>
      </c>
    </row>
    <row r="11" spans="1:5">
      <c r="B11" s="99" t="s">
        <v>126</v>
      </c>
      <c r="C11" s="30">
        <v>0.13740458015267176</v>
      </c>
      <c r="D11" s="30">
        <v>0.223114956736712</v>
      </c>
      <c r="E11" s="30">
        <v>0.18376652986776107</v>
      </c>
    </row>
    <row r="12" spans="1:5">
      <c r="B12" s="99" t="s">
        <v>96</v>
      </c>
      <c r="C12" s="30">
        <v>0.28151260504201681</v>
      </c>
      <c r="D12" s="30">
        <v>0.39307535641547864</v>
      </c>
      <c r="E12" s="30">
        <v>0.39122486288848263</v>
      </c>
    </row>
    <row r="13" spans="1:5">
      <c r="B13" s="99" t="s">
        <v>127</v>
      </c>
      <c r="C13" s="30">
        <v>0.33027522935779818</v>
      </c>
      <c r="D13" s="30">
        <v>0.35135135135135137</v>
      </c>
      <c r="E13" s="30">
        <v>0.34507042253521125</v>
      </c>
    </row>
    <row r="14" spans="1:5">
      <c r="B14" s="99" t="s">
        <v>128</v>
      </c>
      <c r="C14" s="30">
        <v>0.23529411764705882</v>
      </c>
      <c r="D14" s="30">
        <v>0.32786885245901637</v>
      </c>
      <c r="E14" s="30">
        <v>0.28110599078341014</v>
      </c>
    </row>
    <row r="15" spans="1:5">
      <c r="B15" s="99" t="s">
        <v>99</v>
      </c>
      <c r="C15" s="30">
        <v>0.26470588235294118</v>
      </c>
      <c r="D15" s="30">
        <v>0.38698630136986301</v>
      </c>
      <c r="E15" s="30">
        <v>0.33823529411764708</v>
      </c>
    </row>
    <row r="16" spans="1:5">
      <c r="B16" s="99" t="s">
        <v>129</v>
      </c>
      <c r="C16" s="30">
        <v>0.13261648745519714</v>
      </c>
      <c r="D16" s="30">
        <v>0.26968043647700701</v>
      </c>
      <c r="E16" s="30">
        <v>0.29253731343283584</v>
      </c>
    </row>
    <row r="17" spans="1:7">
      <c r="B17" s="99" t="s">
        <v>130</v>
      </c>
      <c r="C17" s="30">
        <v>0.2304147465437788</v>
      </c>
      <c r="D17" s="30">
        <v>0.30204081632653063</v>
      </c>
      <c r="E17" s="30">
        <v>0.28146853146853146</v>
      </c>
    </row>
    <row r="18" spans="1:7">
      <c r="B18" s="99" t="s">
        <v>131</v>
      </c>
      <c r="C18" s="30">
        <v>0.21698113207547171</v>
      </c>
      <c r="D18" s="30">
        <v>0.1773049645390071</v>
      </c>
      <c r="E18" s="30">
        <v>0.17322834645669291</v>
      </c>
    </row>
    <row r="19" spans="1:7">
      <c r="B19" s="99" t="s">
        <v>132</v>
      </c>
      <c r="C19" s="30">
        <v>0.13942307692307693</v>
      </c>
      <c r="D19" s="30">
        <v>0.17468354430379746</v>
      </c>
      <c r="E19" s="30">
        <v>0.21904761904761905</v>
      </c>
    </row>
    <row r="20" spans="1:7">
      <c r="B20" s="99" t="s">
        <v>133</v>
      </c>
      <c r="C20" s="30">
        <v>0.21428571428571427</v>
      </c>
      <c r="D20" s="30">
        <v>0.34615384615384615</v>
      </c>
      <c r="E20" s="30">
        <v>0.29281767955801102</v>
      </c>
    </row>
    <row r="21" spans="1:7">
      <c r="B21" s="99" t="s">
        <v>105</v>
      </c>
      <c r="C21" s="30">
        <v>0.17559523809523808</v>
      </c>
      <c r="D21" s="30">
        <v>0.2560646900269542</v>
      </c>
      <c r="E21" s="30">
        <v>0.28953229398663699</v>
      </c>
    </row>
    <row r="22" spans="1:7">
      <c r="B22" s="99" t="s">
        <v>106</v>
      </c>
      <c r="C22" s="30">
        <v>0.20962228678858316</v>
      </c>
      <c r="D22" s="30">
        <v>0.2913404139855803</v>
      </c>
      <c r="E22" s="30">
        <v>0.2882616092243715</v>
      </c>
    </row>
    <row r="24" spans="1:7">
      <c r="B24" s="99" t="s">
        <v>134</v>
      </c>
      <c r="C24" s="62"/>
      <c r="D24" s="62"/>
      <c r="E24" s="62"/>
    </row>
    <row r="25" spans="1:7">
      <c r="F25" s="106" t="s">
        <v>26</v>
      </c>
      <c r="G25" t="s">
        <v>115</v>
      </c>
    </row>
    <row r="26" spans="1:7" ht="14.45" customHeight="1">
      <c r="A26" t="s">
        <v>26</v>
      </c>
      <c r="B26" t="s">
        <v>109</v>
      </c>
      <c r="F26" s="106" t="s">
        <v>51</v>
      </c>
      <c r="G26" t="s">
        <v>135</v>
      </c>
    </row>
    <row r="27" spans="1:7">
      <c r="B27" s="64" t="s">
        <v>30</v>
      </c>
    </row>
    <row r="28" spans="1:7" ht="14.45" customHeight="1">
      <c r="A28" t="s">
        <v>45</v>
      </c>
      <c r="B28" t="s">
        <v>117</v>
      </c>
    </row>
    <row r="29" spans="1:7" ht="14.45" customHeight="1"/>
    <row r="31" spans="1:7" ht="14.45" customHeight="1"/>
    <row r="32" spans="1:7" ht="14.45" customHeight="1"/>
    <row r="34" ht="14.45" customHeight="1"/>
    <row r="35" ht="14.45" customHeight="1"/>
    <row r="36" ht="14.45" customHeight="1"/>
    <row r="37" ht="14.45" customHeight="1"/>
  </sheetData>
  <hyperlinks>
    <hyperlink ref="B27" r:id="rId1" xr:uid="{D75E7A03-A574-436C-805E-2911CDC96D82}"/>
  </hyperlinks>
  <pageMargins left="0.75" right="0.75" top="1" bottom="1" header="0.5" footer="0.5"/>
  <pageSetup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281F-12BA-4445-810B-D5FE2F0B2E36}">
  <dimension ref="A1:H25"/>
  <sheetViews>
    <sheetView zoomScaleNormal="100" workbookViewId="0">
      <selection activeCell="AH49" sqref="AH49"/>
    </sheetView>
  </sheetViews>
  <sheetFormatPr defaultColWidth="8.85546875" defaultRowHeight="15"/>
  <cols>
    <col min="1" max="1" width="13.42578125" style="91" customWidth="1"/>
    <col min="2" max="5" width="8.85546875" style="91"/>
    <col min="6" max="6" width="14.28515625" style="91" customWidth="1"/>
    <col min="7" max="7" width="11.5703125" style="91" customWidth="1"/>
    <col min="8" max="16384" width="8.85546875" style="91"/>
  </cols>
  <sheetData>
    <row r="1" spans="1:8">
      <c r="A1" s="169" t="s">
        <v>962</v>
      </c>
      <c r="B1" s="169" t="s">
        <v>963</v>
      </c>
    </row>
    <row r="2" spans="1:8">
      <c r="A2" s="170"/>
      <c r="B2" s="170" t="s">
        <v>964</v>
      </c>
      <c r="C2" s="185"/>
    </row>
    <row r="3" spans="1:8">
      <c r="A3" s="169" t="s">
        <v>26</v>
      </c>
      <c r="B3" s="170" t="s">
        <v>940</v>
      </c>
      <c r="C3" s="199"/>
    </row>
    <row r="4" spans="1:8">
      <c r="A4" s="169" t="s">
        <v>51</v>
      </c>
      <c r="B4" s="170" t="s">
        <v>965</v>
      </c>
      <c r="C4" s="199"/>
    </row>
    <row r="5" spans="1:8">
      <c r="A5" s="170"/>
      <c r="B5" s="172"/>
      <c r="C5" s="215"/>
    </row>
    <row r="6" spans="1:8">
      <c r="A6" s="92"/>
      <c r="C6" s="263" t="s">
        <v>966</v>
      </c>
      <c r="D6" s="263"/>
      <c r="E6" s="263"/>
      <c r="F6" s="263" t="s">
        <v>967</v>
      </c>
      <c r="G6" s="263"/>
      <c r="H6" s="233"/>
    </row>
    <row r="7" spans="1:8">
      <c r="A7" s="91" t="s">
        <v>968</v>
      </c>
      <c r="B7" s="91" t="s">
        <v>969</v>
      </c>
      <c r="C7" s="92" t="s">
        <v>871</v>
      </c>
      <c r="D7" s="92" t="s">
        <v>873</v>
      </c>
      <c r="E7" s="92" t="s">
        <v>874</v>
      </c>
      <c r="F7" s="92" t="s">
        <v>970</v>
      </c>
      <c r="G7" s="92" t="s">
        <v>971</v>
      </c>
      <c r="H7" s="92"/>
    </row>
    <row r="8" spans="1:8">
      <c r="A8" s="91" t="s">
        <v>743</v>
      </c>
      <c r="B8" s="91" t="s">
        <v>917</v>
      </c>
      <c r="C8" s="91">
        <v>0.29799999999999999</v>
      </c>
      <c r="D8" s="91">
        <v>3.5999999999999997E-2</v>
      </c>
      <c r="E8" s="91">
        <v>1.7000000000000001E-2</v>
      </c>
      <c r="F8" s="91">
        <v>0.14099999999999999</v>
      </c>
      <c r="G8" s="91">
        <v>2.8000000000000001E-2</v>
      </c>
    </row>
    <row r="9" spans="1:8">
      <c r="A9" s="91" t="s">
        <v>89</v>
      </c>
      <c r="B9" s="91" t="s">
        <v>918</v>
      </c>
      <c r="C9" s="91">
        <v>0.222</v>
      </c>
      <c r="D9" s="91">
        <v>0.19400000000000001</v>
      </c>
      <c r="E9" s="91">
        <v>2.8000000000000001E-2</v>
      </c>
      <c r="F9" s="91">
        <v>0.216</v>
      </c>
      <c r="G9" s="91">
        <v>0.16200000000000001</v>
      </c>
    </row>
    <row r="10" spans="1:8">
      <c r="A10" s="91" t="s">
        <v>90</v>
      </c>
      <c r="B10" s="91" t="s">
        <v>919</v>
      </c>
      <c r="C10" s="91">
        <v>0.443</v>
      </c>
      <c r="D10" s="91">
        <v>0.11</v>
      </c>
      <c r="E10" s="91">
        <v>0.06</v>
      </c>
      <c r="F10" s="91">
        <v>0.39200000000000002</v>
      </c>
      <c r="G10" s="91">
        <v>0.128</v>
      </c>
    </row>
    <row r="11" spans="1:8">
      <c r="A11" s="91" t="s">
        <v>744</v>
      </c>
      <c r="B11" s="91" t="s">
        <v>920</v>
      </c>
      <c r="C11" s="91">
        <v>0.16700000000000001</v>
      </c>
      <c r="D11" s="91">
        <v>0.15</v>
      </c>
      <c r="E11" s="91">
        <v>3.4000000000000002E-2</v>
      </c>
      <c r="F11" s="91">
        <v>9.8000000000000004E-2</v>
      </c>
      <c r="G11" s="91">
        <v>8.2000000000000003E-2</v>
      </c>
    </row>
    <row r="12" spans="1:8">
      <c r="A12" s="91" t="s">
        <v>92</v>
      </c>
      <c r="B12" s="91" t="s">
        <v>921</v>
      </c>
      <c r="C12" s="91">
        <v>0.106</v>
      </c>
      <c r="D12" s="91">
        <v>1.9E-2</v>
      </c>
      <c r="E12" s="91">
        <v>5.0000000000000001E-3</v>
      </c>
      <c r="F12" s="91">
        <v>2.8000000000000001E-2</v>
      </c>
      <c r="G12" s="91">
        <v>1.4999999999999999E-2</v>
      </c>
    </row>
    <row r="13" spans="1:8">
      <c r="A13" s="91" t="s">
        <v>93</v>
      </c>
      <c r="B13" s="91" t="s">
        <v>922</v>
      </c>
      <c r="C13" s="91">
        <v>0.53900000000000003</v>
      </c>
      <c r="D13" s="91">
        <v>0.27100000000000002</v>
      </c>
      <c r="E13" s="91">
        <v>9.6000000000000002E-2</v>
      </c>
      <c r="F13" s="91">
        <v>0.43099999999999999</v>
      </c>
      <c r="G13" s="91">
        <v>0.156</v>
      </c>
    </row>
    <row r="14" spans="1:8">
      <c r="A14" s="91" t="s">
        <v>94</v>
      </c>
      <c r="B14" s="91" t="s">
        <v>923</v>
      </c>
      <c r="C14" s="91">
        <v>0.20899999999999999</v>
      </c>
      <c r="D14" s="91">
        <v>1.7000000000000001E-2</v>
      </c>
      <c r="E14" s="91">
        <v>2E-3</v>
      </c>
      <c r="F14" s="91">
        <v>0.14899999999999999</v>
      </c>
      <c r="G14" s="91">
        <v>4.9000000000000002E-2</v>
      </c>
    </row>
    <row r="15" spans="1:8">
      <c r="A15" s="91" t="s">
        <v>155</v>
      </c>
      <c r="B15" s="91" t="s">
        <v>924</v>
      </c>
      <c r="C15" s="91">
        <v>0.189</v>
      </c>
      <c r="D15" s="91">
        <v>1.6E-2</v>
      </c>
      <c r="E15" s="91">
        <v>2.1000000000000001E-2</v>
      </c>
      <c r="F15" s="91">
        <v>7.1999999999999995E-2</v>
      </c>
      <c r="G15" s="91">
        <v>2.7E-2</v>
      </c>
    </row>
    <row r="16" spans="1:8">
      <c r="A16" s="91" t="s">
        <v>745</v>
      </c>
      <c r="B16" s="91" t="s">
        <v>925</v>
      </c>
      <c r="C16" s="91">
        <v>0.314</v>
      </c>
      <c r="D16" s="91">
        <v>9.0999999999999998E-2</v>
      </c>
      <c r="E16" s="91">
        <v>2.1999999999999999E-2</v>
      </c>
      <c r="F16" s="91">
        <v>0.18099999999999999</v>
      </c>
      <c r="G16" s="91">
        <v>0.10299999999999999</v>
      </c>
    </row>
    <row r="17" spans="1:7">
      <c r="A17" s="91" t="s">
        <v>156</v>
      </c>
      <c r="B17" s="91" t="s">
        <v>926</v>
      </c>
      <c r="C17" s="91">
        <v>0.35099999999999998</v>
      </c>
      <c r="D17" s="91">
        <v>0.252</v>
      </c>
      <c r="E17" s="91">
        <v>7.4999999999999997E-2</v>
      </c>
      <c r="F17" s="91">
        <v>0.39300000000000002</v>
      </c>
      <c r="G17" s="91">
        <v>0.14099999999999999</v>
      </c>
    </row>
    <row r="18" spans="1:7">
      <c r="A18" s="91" t="s">
        <v>128</v>
      </c>
      <c r="B18" s="91" t="s">
        <v>927</v>
      </c>
      <c r="C18" s="91">
        <v>0.14299999999999999</v>
      </c>
      <c r="D18" s="91">
        <v>0.26500000000000001</v>
      </c>
      <c r="E18" s="91">
        <v>7.3999999999999996E-2</v>
      </c>
      <c r="F18" s="91">
        <v>0.23300000000000001</v>
      </c>
      <c r="G18" s="91">
        <v>0.17299999999999999</v>
      </c>
    </row>
    <row r="19" spans="1:7">
      <c r="A19" s="91" t="s">
        <v>746</v>
      </c>
      <c r="B19" s="91" t="s">
        <v>928</v>
      </c>
      <c r="C19" s="91">
        <v>0.13900000000000001</v>
      </c>
      <c r="D19" s="91">
        <v>0.107</v>
      </c>
      <c r="E19" s="91">
        <v>3.3000000000000002E-2</v>
      </c>
      <c r="F19" s="91">
        <v>0.104</v>
      </c>
      <c r="G19" s="91">
        <v>7.0999999999999994E-2</v>
      </c>
    </row>
    <row r="20" spans="1:7">
      <c r="A20" s="91" t="s">
        <v>747</v>
      </c>
      <c r="B20" s="91" t="s">
        <v>929</v>
      </c>
      <c r="C20" s="91">
        <v>0.32700000000000001</v>
      </c>
      <c r="D20" s="91">
        <v>0.13100000000000001</v>
      </c>
      <c r="E20" s="91">
        <v>7.9000000000000001E-2</v>
      </c>
      <c r="F20" s="91">
        <v>0.37</v>
      </c>
      <c r="G20" s="91">
        <v>0.14799999999999999</v>
      </c>
    </row>
    <row r="21" spans="1:7">
      <c r="A21" s="91" t="s">
        <v>157</v>
      </c>
      <c r="B21" s="91" t="s">
        <v>930</v>
      </c>
      <c r="C21" s="91">
        <v>0.16600000000000001</v>
      </c>
      <c r="D21" s="91">
        <v>8.2000000000000003E-2</v>
      </c>
      <c r="E21" s="91">
        <v>2.5000000000000001E-2</v>
      </c>
      <c r="F21" s="91">
        <v>0.155</v>
      </c>
      <c r="G21" s="91">
        <v>0.114</v>
      </c>
    </row>
    <row r="22" spans="1:7">
      <c r="A22" s="91" t="s">
        <v>131</v>
      </c>
      <c r="B22" s="91" t="s">
        <v>931</v>
      </c>
      <c r="C22" s="91">
        <v>0.16200000000000001</v>
      </c>
      <c r="D22" s="91">
        <v>3.5999999999999997E-2</v>
      </c>
      <c r="E22" s="91">
        <v>3.9E-2</v>
      </c>
      <c r="F22" s="91">
        <v>0.114</v>
      </c>
      <c r="G22" s="91">
        <v>7.4999999999999997E-2</v>
      </c>
    </row>
    <row r="23" spans="1:7">
      <c r="A23" s="91" t="s">
        <v>132</v>
      </c>
      <c r="B23" s="91" t="s">
        <v>932</v>
      </c>
      <c r="C23" s="91">
        <v>9.5000000000000001E-2</v>
      </c>
      <c r="D23" s="91">
        <v>1.9E-2</v>
      </c>
      <c r="E23" s="91">
        <v>2E-3</v>
      </c>
      <c r="F23" s="91">
        <v>8.9999999999999993E-3</v>
      </c>
      <c r="G23" s="91">
        <v>1.4E-2</v>
      </c>
    </row>
    <row r="24" spans="1:7">
      <c r="A24" s="91" t="s">
        <v>133</v>
      </c>
      <c r="B24" s="91" t="s">
        <v>933</v>
      </c>
      <c r="C24" s="91">
        <v>6.3E-2</v>
      </c>
      <c r="D24" s="91">
        <v>0.106</v>
      </c>
      <c r="E24" s="91">
        <v>3.6999999999999998E-2</v>
      </c>
      <c r="F24" s="91">
        <v>0.111</v>
      </c>
      <c r="G24" s="91">
        <v>4.9000000000000002E-2</v>
      </c>
    </row>
    <row r="25" spans="1:7">
      <c r="A25" s="91" t="s">
        <v>105</v>
      </c>
      <c r="B25" s="91" t="s">
        <v>934</v>
      </c>
      <c r="C25" s="91">
        <v>0.23899999999999999</v>
      </c>
      <c r="D25" s="91">
        <v>4.5999999999999999E-2</v>
      </c>
      <c r="E25" s="91">
        <v>1.4E-2</v>
      </c>
      <c r="F25" s="91">
        <v>6.6000000000000003E-2</v>
      </c>
      <c r="G25" s="91">
        <v>2.7E-2</v>
      </c>
    </row>
  </sheetData>
  <mergeCells count="2">
    <mergeCell ref="C6:E6"/>
    <mergeCell ref="F6:G6"/>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F4999-D27F-4825-B566-C249149E5398}">
  <dimension ref="A1:T34"/>
  <sheetViews>
    <sheetView topLeftCell="C1" zoomScaleNormal="100" workbookViewId="0">
      <selection activeCell="AH49" sqref="AH49"/>
    </sheetView>
  </sheetViews>
  <sheetFormatPr defaultColWidth="8.85546875" defaultRowHeight="15"/>
  <cols>
    <col min="1" max="1" width="13.7109375" style="91" customWidth="1"/>
    <col min="2" max="16384" width="8.85546875" style="91"/>
  </cols>
  <sheetData>
    <row r="1" spans="1:20">
      <c r="A1" s="169" t="s">
        <v>972</v>
      </c>
      <c r="B1" s="169" t="s">
        <v>973</v>
      </c>
    </row>
    <row r="2" spans="1:20">
      <c r="A2" s="170"/>
      <c r="B2" s="170" t="s">
        <v>974</v>
      </c>
    </row>
    <row r="3" spans="1:20">
      <c r="A3" s="169" t="s">
        <v>26</v>
      </c>
      <c r="B3" s="170" t="s">
        <v>940</v>
      </c>
    </row>
    <row r="4" spans="1:20">
      <c r="A4" s="169" t="s">
        <v>51</v>
      </c>
      <c r="B4" s="170" t="s">
        <v>975</v>
      </c>
    </row>
    <row r="5" spans="1:20">
      <c r="A5" s="170"/>
      <c r="B5" s="172"/>
    </row>
    <row r="6" spans="1:20">
      <c r="A6" s="92"/>
      <c r="B6" s="92" t="s">
        <v>976</v>
      </c>
      <c r="C6" s="92" t="s">
        <v>977</v>
      </c>
      <c r="D6" s="92" t="s">
        <v>978</v>
      </c>
      <c r="E6" s="92" t="s">
        <v>979</v>
      </c>
      <c r="F6" s="92" t="s">
        <v>980</v>
      </c>
      <c r="G6" s="92" t="s">
        <v>981</v>
      </c>
      <c r="H6" s="92" t="s">
        <v>982</v>
      </c>
      <c r="I6" s="92" t="s">
        <v>983</v>
      </c>
      <c r="J6" s="92" t="s">
        <v>984</v>
      </c>
      <c r="K6" s="92" t="s">
        <v>985</v>
      </c>
      <c r="L6" s="92" t="s">
        <v>986</v>
      </c>
      <c r="M6" s="92" t="s">
        <v>987</v>
      </c>
      <c r="N6" s="92" t="s">
        <v>988</v>
      </c>
      <c r="O6" s="92" t="s">
        <v>989</v>
      </c>
      <c r="P6" s="92"/>
    </row>
    <row r="7" spans="1:20">
      <c r="A7" s="91" t="s">
        <v>953</v>
      </c>
      <c r="B7" s="91">
        <v>3864</v>
      </c>
      <c r="C7" s="91">
        <v>1800</v>
      </c>
      <c r="D7" s="91">
        <v>1494</v>
      </c>
      <c r="E7" s="91">
        <v>1194</v>
      </c>
      <c r="F7" s="91">
        <v>750</v>
      </c>
      <c r="G7" s="91">
        <v>807</v>
      </c>
      <c r="H7" s="91">
        <v>996</v>
      </c>
      <c r="I7" s="91">
        <v>2076</v>
      </c>
      <c r="J7" s="91">
        <v>933</v>
      </c>
      <c r="K7" s="91">
        <v>1626</v>
      </c>
      <c r="L7" s="91">
        <v>1536</v>
      </c>
      <c r="M7" s="91">
        <v>807</v>
      </c>
      <c r="N7" s="91">
        <v>648</v>
      </c>
      <c r="O7" s="91">
        <v>5268</v>
      </c>
      <c r="P7" s="93"/>
    </row>
    <row r="8" spans="1:20">
      <c r="A8" s="91" t="s">
        <v>22</v>
      </c>
      <c r="B8" s="91">
        <v>1203</v>
      </c>
      <c r="C8" s="91">
        <v>720</v>
      </c>
      <c r="D8" s="91">
        <v>510</v>
      </c>
      <c r="E8" s="91">
        <v>330</v>
      </c>
      <c r="F8" s="91">
        <v>222</v>
      </c>
      <c r="G8" s="91">
        <v>288</v>
      </c>
      <c r="H8" s="91">
        <v>351</v>
      </c>
      <c r="I8" s="91">
        <v>582</v>
      </c>
      <c r="J8" s="91">
        <v>249</v>
      </c>
      <c r="K8" s="91">
        <v>468</v>
      </c>
      <c r="L8" s="91">
        <v>396</v>
      </c>
      <c r="M8" s="91">
        <v>291</v>
      </c>
      <c r="N8" s="91">
        <v>285</v>
      </c>
      <c r="O8" s="91">
        <v>1725</v>
      </c>
      <c r="P8" s="93"/>
    </row>
    <row r="9" spans="1:20">
      <c r="A9" s="91" t="s">
        <v>23</v>
      </c>
      <c r="B9" s="91">
        <v>534</v>
      </c>
      <c r="C9" s="91">
        <v>309</v>
      </c>
      <c r="D9" s="91">
        <v>246</v>
      </c>
      <c r="E9" s="91">
        <v>183</v>
      </c>
      <c r="F9" s="91">
        <v>111</v>
      </c>
      <c r="G9" s="91">
        <v>144</v>
      </c>
      <c r="H9" s="91">
        <v>210</v>
      </c>
      <c r="I9" s="91">
        <v>291</v>
      </c>
      <c r="J9" s="91">
        <v>150</v>
      </c>
      <c r="K9" s="91">
        <v>204</v>
      </c>
      <c r="L9" s="91">
        <v>174</v>
      </c>
      <c r="M9" s="91">
        <v>102</v>
      </c>
      <c r="N9" s="91">
        <v>120</v>
      </c>
      <c r="O9" s="91">
        <v>729</v>
      </c>
      <c r="P9" s="93"/>
    </row>
    <row r="10" spans="1:20">
      <c r="A10" s="91" t="s">
        <v>24</v>
      </c>
      <c r="B10" s="91">
        <v>549</v>
      </c>
      <c r="C10" s="91">
        <v>360</v>
      </c>
      <c r="D10" s="91">
        <v>294</v>
      </c>
      <c r="E10" s="91">
        <v>231</v>
      </c>
      <c r="F10" s="91">
        <v>147</v>
      </c>
      <c r="G10" s="91">
        <v>195</v>
      </c>
      <c r="H10" s="91">
        <v>252</v>
      </c>
      <c r="I10" s="91">
        <v>321</v>
      </c>
      <c r="J10" s="91">
        <v>186</v>
      </c>
      <c r="K10" s="91">
        <v>255</v>
      </c>
      <c r="L10" s="91">
        <v>231</v>
      </c>
      <c r="M10" s="91">
        <v>150</v>
      </c>
      <c r="N10" s="91">
        <v>189</v>
      </c>
      <c r="O10" s="91">
        <v>675</v>
      </c>
      <c r="P10" s="93"/>
    </row>
    <row r="11" spans="1:20">
      <c r="A11" s="91" t="s">
        <v>25</v>
      </c>
      <c r="B11" s="91">
        <v>6153</v>
      </c>
      <c r="C11" s="91">
        <v>3189</v>
      </c>
      <c r="D11" s="91">
        <v>2544</v>
      </c>
      <c r="E11" s="91">
        <v>1938</v>
      </c>
      <c r="F11" s="91">
        <v>1230</v>
      </c>
      <c r="G11" s="91">
        <v>1434</v>
      </c>
      <c r="H11" s="91">
        <v>1809</v>
      </c>
      <c r="I11" s="91">
        <v>3270</v>
      </c>
      <c r="J11" s="91">
        <v>1515</v>
      </c>
      <c r="K11" s="91">
        <v>2553</v>
      </c>
      <c r="L11" s="91">
        <v>2340</v>
      </c>
      <c r="M11" s="91">
        <v>1347</v>
      </c>
      <c r="N11" s="91">
        <v>1245</v>
      </c>
      <c r="O11" s="91">
        <v>8400</v>
      </c>
      <c r="P11" s="93"/>
    </row>
    <row r="12" spans="1:20">
      <c r="S12" s="160"/>
    </row>
    <row r="13" spans="1:20">
      <c r="S13" s="160"/>
    </row>
    <row r="14" spans="1:20">
      <c r="B14" s="92" t="s">
        <v>976</v>
      </c>
      <c r="C14" s="92" t="s">
        <v>983</v>
      </c>
      <c r="D14" s="92" t="s">
        <v>977</v>
      </c>
      <c r="E14" s="92" t="s">
        <v>985</v>
      </c>
      <c r="F14" s="92" t="s">
        <v>978</v>
      </c>
      <c r="G14" s="92" t="s">
        <v>986</v>
      </c>
      <c r="H14" s="92" t="s">
        <v>979</v>
      </c>
      <c r="I14" s="92" t="s">
        <v>982</v>
      </c>
      <c r="J14" s="92" t="s">
        <v>984</v>
      </c>
      <c r="K14" s="92" t="s">
        <v>981</v>
      </c>
      <c r="L14" s="92" t="s">
        <v>987</v>
      </c>
      <c r="M14" s="92" t="s">
        <v>988</v>
      </c>
      <c r="N14" s="92" t="s">
        <v>980</v>
      </c>
      <c r="S14" s="160"/>
    </row>
    <row r="15" spans="1:20">
      <c r="A15" s="91" t="s">
        <v>953</v>
      </c>
      <c r="B15" s="91">
        <v>0.73299999999999998</v>
      </c>
      <c r="C15" s="91">
        <v>0.39400000000000002</v>
      </c>
      <c r="D15" s="91">
        <v>0.34200000000000003</v>
      </c>
      <c r="E15" s="91">
        <v>0.309</v>
      </c>
      <c r="F15" s="91">
        <v>0.28399999999999997</v>
      </c>
      <c r="G15" s="91">
        <v>0.29199999999999998</v>
      </c>
      <c r="H15" s="91">
        <v>0.22700000000000001</v>
      </c>
      <c r="I15" s="91">
        <v>0.189</v>
      </c>
      <c r="J15" s="91">
        <v>0.17699999999999999</v>
      </c>
      <c r="K15" s="91">
        <v>0.153</v>
      </c>
      <c r="L15" s="91">
        <v>0.153</v>
      </c>
      <c r="M15" s="91">
        <v>0.123</v>
      </c>
      <c r="N15" s="91">
        <v>0.14199999999999999</v>
      </c>
      <c r="S15" s="92"/>
      <c r="T15" s="92"/>
    </row>
    <row r="16" spans="1:20">
      <c r="A16" s="91" t="s">
        <v>22</v>
      </c>
      <c r="B16" s="91">
        <v>0.69699999999999995</v>
      </c>
      <c r="C16" s="91">
        <v>0.33700000000000002</v>
      </c>
      <c r="D16" s="91">
        <v>0.41699999999999998</v>
      </c>
      <c r="E16" s="91">
        <v>0.27100000000000002</v>
      </c>
      <c r="F16" s="91">
        <v>0.29599999999999999</v>
      </c>
      <c r="G16" s="91">
        <v>0.23</v>
      </c>
      <c r="H16" s="91">
        <v>0.191</v>
      </c>
      <c r="I16" s="91">
        <v>0.20300000000000001</v>
      </c>
      <c r="J16" s="91">
        <v>0.14399999999999999</v>
      </c>
      <c r="K16" s="91">
        <v>0.16700000000000001</v>
      </c>
      <c r="L16" s="91">
        <v>0.16900000000000001</v>
      </c>
      <c r="M16" s="91">
        <v>0.16500000000000001</v>
      </c>
      <c r="N16" s="91">
        <v>0.129</v>
      </c>
      <c r="O16" s="93"/>
      <c r="P16" s="93"/>
      <c r="Q16" s="93"/>
      <c r="R16" s="93"/>
      <c r="S16" s="164"/>
      <c r="T16" s="93"/>
    </row>
    <row r="17" spans="1:20">
      <c r="A17" s="91" t="s">
        <v>23</v>
      </c>
      <c r="B17" s="91">
        <v>0.73299999999999998</v>
      </c>
      <c r="C17" s="91">
        <v>0.39900000000000002</v>
      </c>
      <c r="D17" s="91">
        <v>0.42399999999999999</v>
      </c>
      <c r="E17" s="91">
        <v>0.28000000000000003</v>
      </c>
      <c r="F17" s="91">
        <v>0.33700000000000002</v>
      </c>
      <c r="G17" s="91">
        <v>0.23899999999999999</v>
      </c>
      <c r="H17" s="91">
        <v>0.251</v>
      </c>
      <c r="I17" s="91">
        <v>0.28799999999999998</v>
      </c>
      <c r="J17" s="91">
        <v>0.20599999999999999</v>
      </c>
      <c r="K17" s="91">
        <v>0.19800000000000001</v>
      </c>
      <c r="L17" s="91">
        <v>0.14000000000000001</v>
      </c>
      <c r="M17" s="91">
        <v>0.16500000000000001</v>
      </c>
      <c r="N17" s="91">
        <v>0.152</v>
      </c>
      <c r="O17" s="93"/>
      <c r="P17" s="93"/>
      <c r="Q17" s="93"/>
      <c r="R17" s="93"/>
      <c r="S17" s="164"/>
      <c r="T17" s="93"/>
    </row>
    <row r="18" spans="1:20">
      <c r="A18" s="91" t="s">
        <v>24</v>
      </c>
      <c r="B18" s="91">
        <v>0.81299999999999994</v>
      </c>
      <c r="C18" s="91">
        <v>0.47599999999999998</v>
      </c>
      <c r="D18" s="91">
        <v>0.53300000000000003</v>
      </c>
      <c r="E18" s="91">
        <v>0.378</v>
      </c>
      <c r="F18" s="91">
        <v>0.436</v>
      </c>
      <c r="G18" s="91">
        <v>0.34200000000000003</v>
      </c>
      <c r="H18" s="91">
        <v>0.34200000000000003</v>
      </c>
      <c r="I18" s="91">
        <v>0.373</v>
      </c>
      <c r="J18" s="91">
        <v>0.27600000000000002</v>
      </c>
      <c r="K18" s="91">
        <v>0.28899999999999998</v>
      </c>
      <c r="L18" s="91">
        <v>0.222</v>
      </c>
      <c r="M18" s="91">
        <v>0.28000000000000003</v>
      </c>
      <c r="N18" s="91">
        <v>0.218</v>
      </c>
      <c r="O18" s="93"/>
      <c r="P18" s="93"/>
      <c r="Q18" s="93"/>
      <c r="R18" s="93"/>
      <c r="S18" s="164"/>
      <c r="T18" s="93"/>
    </row>
    <row r="19" spans="1:20">
      <c r="A19" s="91" t="s">
        <v>25</v>
      </c>
      <c r="B19" s="91">
        <v>0.73299999999999998</v>
      </c>
      <c r="C19" s="91">
        <v>0.38900000000000001</v>
      </c>
      <c r="D19" s="91">
        <v>0.38</v>
      </c>
      <c r="E19" s="91">
        <v>0.30399999999999999</v>
      </c>
      <c r="F19" s="91">
        <v>0.30299999999999999</v>
      </c>
      <c r="G19" s="91">
        <v>0.27900000000000003</v>
      </c>
      <c r="H19" s="91">
        <v>0.23100000000000001</v>
      </c>
      <c r="I19" s="91">
        <v>0.215</v>
      </c>
      <c r="J19" s="91">
        <v>0.18</v>
      </c>
      <c r="K19" s="91">
        <v>0.17100000000000001</v>
      </c>
      <c r="L19" s="91">
        <v>0.16</v>
      </c>
      <c r="M19" s="91">
        <v>0.14799999999999999</v>
      </c>
      <c r="N19" s="91">
        <v>0.14599999999999999</v>
      </c>
      <c r="O19" s="93"/>
      <c r="P19" s="93"/>
      <c r="Q19" s="93"/>
      <c r="R19" s="93"/>
      <c r="S19" s="164"/>
      <c r="T19" s="93"/>
    </row>
    <row r="20" spans="1:20">
      <c r="A20" s="93"/>
      <c r="E20" s="93"/>
      <c r="F20" s="93"/>
      <c r="G20" s="93"/>
      <c r="H20" s="93"/>
      <c r="I20" s="93"/>
      <c r="J20" s="93"/>
      <c r="K20" s="93"/>
      <c r="L20" s="93"/>
      <c r="M20" s="93"/>
      <c r="N20" s="93"/>
      <c r="O20" s="93"/>
      <c r="P20" s="93"/>
      <c r="Q20" s="93"/>
      <c r="R20" s="93"/>
      <c r="S20" s="164"/>
      <c r="T20" s="93"/>
    </row>
    <row r="21" spans="1:20">
      <c r="A21" s="93"/>
      <c r="O21" s="93"/>
      <c r="P21" s="93"/>
      <c r="Q21" s="93"/>
      <c r="R21" s="93"/>
      <c r="S21" s="164"/>
      <c r="T21" s="93"/>
    </row>
    <row r="22" spans="1:20">
      <c r="A22" s="93"/>
      <c r="O22" s="93"/>
      <c r="P22" s="93"/>
      <c r="Q22" s="93"/>
      <c r="R22" s="93"/>
      <c r="S22" s="164"/>
      <c r="T22" s="93"/>
    </row>
    <row r="23" spans="1:20">
      <c r="A23" s="93"/>
      <c r="O23" s="93"/>
      <c r="P23" s="93"/>
      <c r="Q23" s="93"/>
      <c r="R23" s="93"/>
      <c r="S23" s="164"/>
      <c r="T23" s="93"/>
    </row>
    <row r="24" spans="1:20">
      <c r="A24" s="93"/>
      <c r="O24" s="93"/>
      <c r="P24" s="93"/>
      <c r="Q24" s="93"/>
      <c r="R24" s="93"/>
      <c r="S24" s="164"/>
      <c r="T24" s="93"/>
    </row>
    <row r="25" spans="1:20">
      <c r="A25" s="93"/>
      <c r="O25" s="93"/>
      <c r="P25" s="93"/>
      <c r="Q25" s="93"/>
      <c r="R25" s="93"/>
      <c r="S25" s="164"/>
      <c r="T25" s="93"/>
    </row>
    <row r="26" spans="1:20">
      <c r="A26" s="93"/>
      <c r="E26" s="93"/>
      <c r="F26" s="93"/>
      <c r="G26" s="93"/>
      <c r="H26" s="93"/>
      <c r="I26" s="93"/>
      <c r="J26" s="93"/>
      <c r="K26" s="93"/>
      <c r="L26" s="93"/>
      <c r="M26" s="93"/>
      <c r="N26" s="93"/>
      <c r="O26" s="93"/>
      <c r="P26" s="93"/>
      <c r="Q26" s="93"/>
      <c r="R26" s="93"/>
      <c r="S26" s="164"/>
      <c r="T26" s="93"/>
    </row>
    <row r="27" spans="1:20">
      <c r="A27" s="93"/>
      <c r="E27" s="93"/>
      <c r="F27" s="93"/>
      <c r="G27" s="93"/>
      <c r="H27" s="93"/>
      <c r="I27" s="93"/>
      <c r="J27" s="93"/>
      <c r="K27" s="93"/>
      <c r="L27" s="93"/>
      <c r="M27" s="93"/>
      <c r="N27" s="93"/>
      <c r="O27" s="93"/>
      <c r="P27" s="93"/>
      <c r="Q27" s="93"/>
      <c r="R27" s="93"/>
      <c r="S27" s="164"/>
      <c r="T27" s="93"/>
    </row>
    <row r="28" spans="1:20">
      <c r="A28" s="93"/>
      <c r="E28" s="93"/>
      <c r="F28" s="93"/>
      <c r="G28" s="93"/>
      <c r="H28" s="93"/>
      <c r="I28" s="93"/>
      <c r="J28" s="93"/>
      <c r="K28" s="93"/>
      <c r="L28" s="93"/>
      <c r="M28" s="93"/>
      <c r="N28" s="93"/>
      <c r="O28" s="93"/>
      <c r="P28" s="93"/>
      <c r="Q28" s="93"/>
      <c r="R28" s="93"/>
      <c r="S28" s="164"/>
      <c r="T28" s="93"/>
    </row>
    <row r="29" spans="1:20">
      <c r="A29" s="93"/>
      <c r="E29" s="93"/>
      <c r="F29" s="93"/>
      <c r="G29" s="93"/>
      <c r="H29" s="93"/>
      <c r="I29" s="93"/>
      <c r="J29" s="93"/>
      <c r="K29" s="93"/>
      <c r="L29" s="93"/>
      <c r="M29" s="93"/>
      <c r="N29" s="93"/>
      <c r="O29" s="93"/>
      <c r="P29" s="93"/>
      <c r="Q29" s="93"/>
      <c r="R29" s="93"/>
      <c r="S29" s="164"/>
      <c r="T29" s="93"/>
    </row>
    <row r="30" spans="1:20">
      <c r="A30" s="93"/>
      <c r="E30" s="93"/>
      <c r="F30" s="93"/>
      <c r="G30" s="93"/>
      <c r="H30" s="93"/>
      <c r="I30" s="93"/>
      <c r="J30" s="93"/>
      <c r="K30" s="93"/>
      <c r="L30" s="93"/>
      <c r="M30" s="93"/>
      <c r="N30" s="93"/>
      <c r="O30" s="93"/>
      <c r="P30" s="93"/>
      <c r="Q30" s="93"/>
      <c r="R30" s="93"/>
      <c r="S30" s="164"/>
      <c r="T30" s="93"/>
    </row>
    <row r="31" spans="1:20">
      <c r="A31" s="93"/>
      <c r="E31" s="93"/>
      <c r="F31" s="93"/>
      <c r="G31" s="93"/>
      <c r="H31" s="93"/>
      <c r="I31" s="93"/>
      <c r="J31" s="93"/>
      <c r="K31" s="93"/>
      <c r="L31" s="93"/>
      <c r="M31" s="93"/>
      <c r="N31" s="93"/>
      <c r="O31" s="93"/>
      <c r="P31" s="93"/>
      <c r="Q31" s="93"/>
      <c r="R31" s="93"/>
      <c r="S31" s="164"/>
      <c r="T31" s="93"/>
    </row>
    <row r="32" spans="1:20">
      <c r="A32" s="93"/>
      <c r="E32" s="93"/>
      <c r="F32" s="93"/>
      <c r="G32" s="93"/>
      <c r="H32" s="93"/>
      <c r="I32" s="93"/>
      <c r="J32" s="93"/>
      <c r="K32" s="93"/>
      <c r="L32" s="93"/>
      <c r="M32" s="93"/>
      <c r="N32" s="93"/>
      <c r="O32" s="93"/>
      <c r="P32" s="93"/>
      <c r="Q32" s="93"/>
      <c r="R32" s="93"/>
      <c r="S32" s="164"/>
      <c r="T32" s="93"/>
    </row>
    <row r="33" spans="1:20">
      <c r="A33" s="93"/>
      <c r="E33" s="93"/>
      <c r="F33" s="93"/>
      <c r="G33" s="93"/>
      <c r="H33" s="93"/>
      <c r="I33" s="93"/>
      <c r="J33" s="93"/>
      <c r="K33" s="93"/>
      <c r="L33" s="93"/>
      <c r="M33" s="93"/>
      <c r="N33" s="93"/>
      <c r="O33" s="93"/>
      <c r="P33" s="93"/>
      <c r="Q33" s="93"/>
      <c r="R33" s="93"/>
      <c r="S33" s="164"/>
      <c r="T33" s="93"/>
    </row>
    <row r="34" spans="1:20">
      <c r="S34" s="164"/>
      <c r="T34" s="93"/>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3B57D-3043-485E-8059-8E8B3E0FCBB2}">
  <dimension ref="A1:M34"/>
  <sheetViews>
    <sheetView zoomScaleNormal="100" workbookViewId="0">
      <selection activeCell="AH49" sqref="AH49"/>
    </sheetView>
  </sheetViews>
  <sheetFormatPr defaultColWidth="8.85546875" defaultRowHeight="15"/>
  <cols>
    <col min="1" max="16384" width="8.85546875" style="91"/>
  </cols>
  <sheetData>
    <row r="1" spans="1:9">
      <c r="A1" s="169" t="s">
        <v>990</v>
      </c>
      <c r="B1" s="169" t="s">
        <v>991</v>
      </c>
    </row>
    <row r="2" spans="1:9">
      <c r="A2" s="170"/>
      <c r="B2" s="170"/>
    </row>
    <row r="3" spans="1:9">
      <c r="A3" s="169" t="s">
        <v>26</v>
      </c>
      <c r="B3" s="170" t="s">
        <v>940</v>
      </c>
    </row>
    <row r="4" spans="1:9">
      <c r="A4" s="169" t="s">
        <v>51</v>
      </c>
      <c r="B4" s="170" t="s">
        <v>992</v>
      </c>
    </row>
    <row r="6" spans="1:9">
      <c r="B6" s="92" t="s">
        <v>993</v>
      </c>
      <c r="C6" s="92" t="s">
        <v>994</v>
      </c>
      <c r="D6" s="92" t="s">
        <v>995</v>
      </c>
      <c r="E6" s="92" t="s">
        <v>996</v>
      </c>
      <c r="F6" s="92" t="s">
        <v>997</v>
      </c>
      <c r="G6" s="92" t="s">
        <v>412</v>
      </c>
      <c r="H6" s="92" t="s">
        <v>989</v>
      </c>
      <c r="I6" s="92"/>
    </row>
    <row r="7" spans="1:9">
      <c r="A7" s="91" t="s">
        <v>953</v>
      </c>
      <c r="B7" s="93">
        <v>3171</v>
      </c>
      <c r="C7" s="93">
        <v>1032</v>
      </c>
      <c r="D7" s="93">
        <v>996</v>
      </c>
      <c r="E7" s="93">
        <v>270</v>
      </c>
      <c r="F7" s="93">
        <v>1713</v>
      </c>
      <c r="G7" s="93">
        <v>411</v>
      </c>
      <c r="H7" s="164">
        <v>5268</v>
      </c>
      <c r="I7" s="93"/>
    </row>
    <row r="8" spans="1:9">
      <c r="A8" s="91" t="s">
        <v>22</v>
      </c>
      <c r="B8" s="93">
        <v>1125</v>
      </c>
      <c r="C8" s="93">
        <v>297</v>
      </c>
      <c r="D8" s="93">
        <v>396</v>
      </c>
      <c r="E8" s="93">
        <v>150</v>
      </c>
      <c r="F8" s="93">
        <v>441</v>
      </c>
      <c r="G8" s="93">
        <v>87</v>
      </c>
      <c r="H8" s="164">
        <v>1725</v>
      </c>
      <c r="I8" s="93"/>
    </row>
    <row r="9" spans="1:9">
      <c r="A9" s="91" t="s">
        <v>23</v>
      </c>
      <c r="B9" s="93">
        <v>498</v>
      </c>
      <c r="C9" s="93">
        <v>111</v>
      </c>
      <c r="D9" s="93">
        <v>186</v>
      </c>
      <c r="E9" s="93">
        <v>84</v>
      </c>
      <c r="F9" s="93">
        <v>162</v>
      </c>
      <c r="G9" s="93">
        <v>66</v>
      </c>
      <c r="H9" s="164">
        <v>729</v>
      </c>
      <c r="I9" s="93"/>
    </row>
    <row r="10" spans="1:9">
      <c r="A10" s="91" t="s">
        <v>24</v>
      </c>
      <c r="B10" s="93">
        <v>465</v>
      </c>
      <c r="C10" s="93">
        <v>111</v>
      </c>
      <c r="D10" s="93">
        <v>180</v>
      </c>
      <c r="E10" s="93">
        <v>147</v>
      </c>
      <c r="F10" s="93">
        <v>132</v>
      </c>
      <c r="G10" s="93">
        <v>54</v>
      </c>
      <c r="H10" s="164">
        <v>675</v>
      </c>
      <c r="I10" s="93"/>
    </row>
    <row r="11" spans="1:9">
      <c r="A11" s="91" t="s">
        <v>25</v>
      </c>
      <c r="B11" s="93">
        <v>5262</v>
      </c>
      <c r="C11" s="93">
        <v>1554</v>
      </c>
      <c r="D11" s="93">
        <v>1761</v>
      </c>
      <c r="E11" s="93">
        <v>648</v>
      </c>
      <c r="F11" s="93">
        <v>2448</v>
      </c>
      <c r="G11" s="93">
        <v>621</v>
      </c>
      <c r="H11" s="164">
        <v>8400</v>
      </c>
      <c r="I11" s="93"/>
    </row>
    <row r="12" spans="1:9">
      <c r="H12" s="160"/>
    </row>
    <row r="13" spans="1:9">
      <c r="B13" s="92" t="s">
        <v>993</v>
      </c>
      <c r="C13" s="92" t="s">
        <v>994</v>
      </c>
      <c r="D13" s="92" t="s">
        <v>995</v>
      </c>
      <c r="E13" s="92" t="s">
        <v>996</v>
      </c>
      <c r="F13" s="92" t="s">
        <v>997</v>
      </c>
      <c r="G13" s="92" t="s">
        <v>412</v>
      </c>
    </row>
    <row r="14" spans="1:9">
      <c r="A14" s="91" t="s">
        <v>953</v>
      </c>
      <c r="B14" s="91">
        <v>0.60199999999999998</v>
      </c>
      <c r="C14" s="91">
        <v>0.32500000000000001</v>
      </c>
      <c r="D14" s="91">
        <v>0.189</v>
      </c>
      <c r="E14" s="91">
        <v>0.19600000000000001</v>
      </c>
      <c r="F14" s="91">
        <v>5.0999999999999997E-2</v>
      </c>
      <c r="G14" s="91">
        <v>7.8E-2</v>
      </c>
    </row>
    <row r="15" spans="1:9">
      <c r="A15" s="91" t="s">
        <v>22</v>
      </c>
      <c r="B15" s="91">
        <v>0.65200000000000002</v>
      </c>
      <c r="C15" s="91">
        <v>0.25600000000000001</v>
      </c>
      <c r="D15" s="91">
        <v>0.23</v>
      </c>
      <c r="E15" s="91">
        <v>0.17199999999999999</v>
      </c>
      <c r="F15" s="91">
        <v>8.6999999999999994E-2</v>
      </c>
      <c r="G15" s="91">
        <v>0.05</v>
      </c>
      <c r="I15" s="92"/>
    </row>
    <row r="16" spans="1:9">
      <c r="A16" s="91" t="s">
        <v>23</v>
      </c>
      <c r="B16" s="91">
        <v>0.68300000000000005</v>
      </c>
      <c r="C16" s="91">
        <v>0.222</v>
      </c>
      <c r="D16" s="91">
        <v>0.255</v>
      </c>
      <c r="E16" s="91">
        <v>0.152</v>
      </c>
      <c r="F16" s="91">
        <v>0.115</v>
      </c>
      <c r="G16" s="91">
        <v>9.0999999999999998E-2</v>
      </c>
      <c r="I16" s="93"/>
    </row>
    <row r="17" spans="1:13">
      <c r="A17" s="91" t="s">
        <v>24</v>
      </c>
      <c r="B17" s="91">
        <v>0.68899999999999995</v>
      </c>
      <c r="C17" s="91">
        <v>0.19600000000000001</v>
      </c>
      <c r="D17" s="91">
        <v>0.26700000000000002</v>
      </c>
      <c r="E17" s="91">
        <v>0.16400000000000001</v>
      </c>
      <c r="F17" s="91">
        <v>0.218</v>
      </c>
      <c r="G17" s="91">
        <v>0.08</v>
      </c>
      <c r="I17" s="93"/>
    </row>
    <row r="18" spans="1:13">
      <c r="A18" s="91" t="s">
        <v>25</v>
      </c>
      <c r="B18" s="91">
        <v>0.626</v>
      </c>
      <c r="C18" s="91">
        <v>0.29099999999999998</v>
      </c>
      <c r="D18" s="91">
        <v>0.21</v>
      </c>
      <c r="E18" s="91">
        <v>0.185</v>
      </c>
      <c r="F18" s="91">
        <v>7.6999999999999999E-2</v>
      </c>
      <c r="G18" s="91">
        <v>7.3999999999999996E-2</v>
      </c>
      <c r="I18" s="93"/>
    </row>
    <row r="19" spans="1:13">
      <c r="B19" s="93"/>
      <c r="C19" s="93"/>
      <c r="D19" s="93"/>
      <c r="E19" s="93"/>
      <c r="F19" s="93"/>
      <c r="G19" s="93"/>
      <c r="H19" s="164"/>
      <c r="I19" s="93"/>
    </row>
    <row r="20" spans="1:13">
      <c r="H20" s="93"/>
      <c r="I20" s="93"/>
      <c r="J20" s="164"/>
      <c r="K20" s="93"/>
    </row>
    <row r="21" spans="1:13">
      <c r="H21" s="93"/>
      <c r="I21" s="93"/>
      <c r="J21" s="164"/>
      <c r="K21" s="93"/>
    </row>
    <row r="22" spans="1:13">
      <c r="A22" s="93"/>
      <c r="H22" s="93"/>
      <c r="I22" s="93"/>
      <c r="J22" s="93"/>
      <c r="K22" s="164"/>
      <c r="L22" s="93"/>
    </row>
    <row r="23" spans="1:13">
      <c r="A23" s="93"/>
      <c r="H23" s="93"/>
      <c r="I23" s="93"/>
      <c r="J23" s="93"/>
      <c r="K23" s="93"/>
      <c r="L23" s="164"/>
      <c r="M23" s="93"/>
    </row>
    <row r="24" spans="1:13">
      <c r="A24" s="93"/>
      <c r="H24" s="93"/>
      <c r="I24" s="93"/>
      <c r="J24" s="93"/>
      <c r="K24" s="93"/>
      <c r="L24" s="164"/>
      <c r="M24" s="93"/>
    </row>
    <row r="25" spans="1:13">
      <c r="A25" s="93"/>
      <c r="H25" s="93"/>
      <c r="I25" s="93"/>
      <c r="J25" s="93"/>
      <c r="K25" s="93"/>
      <c r="L25" s="164"/>
      <c r="M25" s="93"/>
    </row>
    <row r="26" spans="1:13">
      <c r="A26" s="93"/>
      <c r="H26" s="93"/>
      <c r="I26" s="93"/>
      <c r="J26" s="93"/>
      <c r="K26" s="93"/>
      <c r="L26" s="164"/>
      <c r="M26" s="93"/>
    </row>
    <row r="27" spans="1:13">
      <c r="A27" s="93"/>
      <c r="E27" s="93"/>
      <c r="F27" s="93"/>
      <c r="G27" s="93"/>
      <c r="H27" s="93"/>
      <c r="I27" s="93"/>
      <c r="J27" s="93"/>
      <c r="K27" s="93"/>
      <c r="L27" s="164"/>
      <c r="M27" s="93"/>
    </row>
    <row r="28" spans="1:13">
      <c r="A28" s="93"/>
      <c r="E28" s="93"/>
      <c r="F28" s="93"/>
      <c r="G28" s="93"/>
      <c r="H28" s="93"/>
      <c r="I28" s="93"/>
      <c r="J28" s="93"/>
      <c r="K28" s="93"/>
      <c r="L28" s="164"/>
      <c r="M28" s="93"/>
    </row>
    <row r="29" spans="1:13">
      <c r="A29" s="93"/>
      <c r="E29" s="93"/>
      <c r="F29" s="93"/>
      <c r="G29" s="93"/>
      <c r="H29" s="93"/>
      <c r="I29" s="93"/>
      <c r="J29" s="93"/>
      <c r="K29" s="93"/>
      <c r="L29" s="164"/>
      <c r="M29" s="93"/>
    </row>
    <row r="30" spans="1:13">
      <c r="A30" s="93"/>
      <c r="E30" s="93"/>
      <c r="F30" s="93"/>
      <c r="G30" s="93"/>
      <c r="H30" s="93"/>
      <c r="I30" s="93"/>
      <c r="J30" s="93"/>
      <c r="K30" s="93"/>
      <c r="L30" s="164"/>
      <c r="M30" s="93"/>
    </row>
    <row r="31" spans="1:13">
      <c r="A31" s="93"/>
      <c r="E31" s="93"/>
      <c r="F31" s="93"/>
      <c r="G31" s="93"/>
      <c r="H31" s="93"/>
      <c r="I31" s="93"/>
      <c r="J31" s="93"/>
      <c r="K31" s="93"/>
      <c r="L31" s="164"/>
      <c r="M31" s="93"/>
    </row>
    <row r="32" spans="1:13">
      <c r="A32" s="93"/>
      <c r="E32" s="93"/>
      <c r="F32" s="93"/>
      <c r="G32" s="93"/>
      <c r="H32" s="93"/>
      <c r="I32" s="93"/>
      <c r="J32" s="93"/>
      <c r="K32" s="93"/>
      <c r="L32" s="164"/>
      <c r="M32" s="93"/>
    </row>
    <row r="33" spans="1:13">
      <c r="A33" s="93"/>
      <c r="E33" s="93"/>
      <c r="F33" s="93"/>
      <c r="G33" s="93"/>
      <c r="H33" s="93"/>
      <c r="I33" s="93"/>
      <c r="J33" s="93"/>
      <c r="K33" s="93"/>
      <c r="L33" s="164"/>
      <c r="M33" s="93"/>
    </row>
    <row r="34" spans="1:13">
      <c r="E34" s="164"/>
      <c r="F34" s="164"/>
      <c r="G34" s="164"/>
      <c r="H34" s="164"/>
      <c r="I34" s="164"/>
      <c r="J34" s="164"/>
      <c r="K34" s="164"/>
      <c r="L34" s="164"/>
      <c r="M34" s="93"/>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FAA0-C8EF-40E6-B378-8C33CF5E2005}">
  <dimension ref="A1:J46"/>
  <sheetViews>
    <sheetView topLeftCell="A11" zoomScaleNormal="100" workbookViewId="0">
      <selection activeCell="J32" sqref="J32"/>
    </sheetView>
  </sheetViews>
  <sheetFormatPr defaultColWidth="8.7109375" defaultRowHeight="15"/>
  <cols>
    <col min="1" max="16384" width="8.7109375" style="91"/>
  </cols>
  <sheetData>
    <row r="1" spans="1:10">
      <c r="A1" s="169" t="s">
        <v>998</v>
      </c>
      <c r="B1" s="169" t="s">
        <v>999</v>
      </c>
    </row>
    <row r="2" spans="1:10">
      <c r="A2" s="170"/>
      <c r="B2" s="170"/>
    </row>
    <row r="3" spans="1:10">
      <c r="A3" s="169" t="s">
        <v>26</v>
      </c>
      <c r="B3" s="170" t="s">
        <v>940</v>
      </c>
    </row>
    <row r="4" spans="1:10">
      <c r="A4" s="169" t="s">
        <v>51</v>
      </c>
      <c r="B4" s="170" t="s">
        <v>992</v>
      </c>
    </row>
    <row r="6" spans="1:10">
      <c r="A6" s="92"/>
      <c r="B6" s="92" t="s">
        <v>968</v>
      </c>
      <c r="C6" s="92" t="s">
        <v>993</v>
      </c>
      <c r="D6" s="92" t="s">
        <v>994</v>
      </c>
      <c r="E6" s="92" t="s">
        <v>995</v>
      </c>
      <c r="F6" s="92" t="s">
        <v>996</v>
      </c>
      <c r="G6" s="92" t="s">
        <v>997</v>
      </c>
      <c r="H6" s="92" t="s">
        <v>412</v>
      </c>
      <c r="I6" s="92" t="s">
        <v>989</v>
      </c>
      <c r="J6" s="92"/>
    </row>
    <row r="7" spans="1:10">
      <c r="A7" s="91" t="s">
        <v>917</v>
      </c>
      <c r="B7" s="91" t="s">
        <v>743</v>
      </c>
      <c r="C7" s="93">
        <v>453</v>
      </c>
      <c r="D7" s="93">
        <v>30</v>
      </c>
      <c r="E7" s="93">
        <v>39</v>
      </c>
      <c r="F7" s="93">
        <v>6</v>
      </c>
      <c r="G7" s="93">
        <v>15</v>
      </c>
      <c r="H7" s="93">
        <v>75</v>
      </c>
      <c r="I7" s="93">
        <v>537</v>
      </c>
      <c r="J7" s="93"/>
    </row>
    <row r="8" spans="1:10">
      <c r="A8" s="91" t="s">
        <v>918</v>
      </c>
      <c r="B8" s="91" t="s">
        <v>89</v>
      </c>
      <c r="C8" s="93">
        <v>18</v>
      </c>
      <c r="D8" s="93">
        <v>3</v>
      </c>
      <c r="E8" s="93">
        <v>9</v>
      </c>
      <c r="F8" s="93">
        <v>3</v>
      </c>
      <c r="G8" s="93">
        <v>3</v>
      </c>
      <c r="H8" s="93">
        <v>3</v>
      </c>
      <c r="I8" s="93">
        <v>24</v>
      </c>
      <c r="J8" s="93"/>
    </row>
    <row r="9" spans="1:10">
      <c r="A9" s="91" t="s">
        <v>919</v>
      </c>
      <c r="B9" s="91" t="s">
        <v>90</v>
      </c>
      <c r="C9" s="93">
        <v>1995</v>
      </c>
      <c r="D9" s="93">
        <v>273</v>
      </c>
      <c r="E9" s="93">
        <v>354</v>
      </c>
      <c r="F9" s="93">
        <v>168</v>
      </c>
      <c r="G9" s="93">
        <v>183</v>
      </c>
      <c r="H9" s="93">
        <v>69</v>
      </c>
      <c r="I9" s="93">
        <v>2091</v>
      </c>
      <c r="J9" s="93"/>
    </row>
    <row r="10" spans="1:10">
      <c r="A10" s="91" t="s">
        <v>920</v>
      </c>
      <c r="B10" s="91" t="s">
        <v>744</v>
      </c>
      <c r="C10" s="93">
        <v>15</v>
      </c>
      <c r="D10" s="93">
        <v>0</v>
      </c>
      <c r="E10" s="93">
        <v>3</v>
      </c>
      <c r="F10" s="93">
        <v>3</v>
      </c>
      <c r="G10" s="93">
        <v>3</v>
      </c>
      <c r="H10" s="93">
        <v>0</v>
      </c>
      <c r="I10" s="93">
        <v>18</v>
      </c>
      <c r="J10" s="93"/>
    </row>
    <row r="11" spans="1:10">
      <c r="A11" s="91" t="s">
        <v>921</v>
      </c>
      <c r="B11" s="91" t="s">
        <v>92</v>
      </c>
      <c r="C11" s="93">
        <v>27</v>
      </c>
      <c r="D11" s="93">
        <v>0</v>
      </c>
      <c r="E11" s="93">
        <v>105</v>
      </c>
      <c r="F11" s="93">
        <v>57</v>
      </c>
      <c r="G11" s="93">
        <v>81</v>
      </c>
      <c r="H11" s="93">
        <v>0</v>
      </c>
      <c r="I11" s="93">
        <v>168</v>
      </c>
      <c r="J11" s="93"/>
    </row>
    <row r="12" spans="1:10">
      <c r="A12" s="91" t="s">
        <v>922</v>
      </c>
      <c r="B12" s="91" t="s">
        <v>93</v>
      </c>
      <c r="C12" s="93">
        <v>1326</v>
      </c>
      <c r="D12" s="93">
        <v>105</v>
      </c>
      <c r="E12" s="93">
        <v>234</v>
      </c>
      <c r="F12" s="93">
        <v>60</v>
      </c>
      <c r="G12" s="93">
        <v>138</v>
      </c>
      <c r="H12" s="93">
        <v>39</v>
      </c>
      <c r="I12" s="93">
        <v>1404</v>
      </c>
      <c r="J12" s="93"/>
    </row>
    <row r="13" spans="1:10">
      <c r="A13" s="91" t="s">
        <v>923</v>
      </c>
      <c r="B13" s="91" t="s">
        <v>94</v>
      </c>
      <c r="C13" s="93">
        <v>696</v>
      </c>
      <c r="D13" s="93">
        <v>237</v>
      </c>
      <c r="E13" s="93">
        <v>45</v>
      </c>
      <c r="F13" s="93">
        <v>3</v>
      </c>
      <c r="G13" s="93">
        <v>189</v>
      </c>
      <c r="H13" s="93">
        <v>21</v>
      </c>
      <c r="I13" s="93">
        <v>711</v>
      </c>
      <c r="J13" s="93"/>
    </row>
    <row r="14" spans="1:10">
      <c r="A14" s="91" t="s">
        <v>924</v>
      </c>
      <c r="B14" s="91" t="s">
        <v>155</v>
      </c>
      <c r="C14" s="93">
        <v>15</v>
      </c>
      <c r="D14" s="93">
        <v>351</v>
      </c>
      <c r="E14" s="93">
        <v>18</v>
      </c>
      <c r="F14" s="93">
        <v>15</v>
      </c>
      <c r="G14" s="93">
        <v>18</v>
      </c>
      <c r="H14" s="93">
        <v>63</v>
      </c>
      <c r="I14" s="93">
        <v>456</v>
      </c>
      <c r="J14" s="93"/>
    </row>
    <row r="15" spans="1:10">
      <c r="A15" s="91" t="s">
        <v>925</v>
      </c>
      <c r="B15" s="91" t="s">
        <v>745</v>
      </c>
      <c r="C15" s="93">
        <v>192</v>
      </c>
      <c r="D15" s="93">
        <v>18</v>
      </c>
      <c r="E15" s="93">
        <v>72</v>
      </c>
      <c r="F15" s="93">
        <v>69</v>
      </c>
      <c r="G15" s="93">
        <v>66</v>
      </c>
      <c r="H15" s="93">
        <v>48</v>
      </c>
      <c r="I15" s="93">
        <v>300</v>
      </c>
      <c r="J15" s="93"/>
    </row>
    <row r="16" spans="1:10">
      <c r="A16" s="91" t="s">
        <v>926</v>
      </c>
      <c r="B16" s="91" t="s">
        <v>156</v>
      </c>
      <c r="C16" s="93">
        <v>63</v>
      </c>
      <c r="D16" s="93">
        <v>18</v>
      </c>
      <c r="E16" s="93">
        <v>18</v>
      </c>
      <c r="F16" s="93">
        <v>12</v>
      </c>
      <c r="G16" s="93">
        <v>111</v>
      </c>
      <c r="H16" s="93">
        <v>24</v>
      </c>
      <c r="I16" s="93">
        <v>159</v>
      </c>
      <c r="J16" s="93"/>
    </row>
    <row r="17" spans="1:10">
      <c r="A17" s="91" t="s">
        <v>927</v>
      </c>
      <c r="B17" s="91" t="s">
        <v>128</v>
      </c>
      <c r="C17" s="93">
        <v>6</v>
      </c>
      <c r="D17" s="93">
        <v>15</v>
      </c>
      <c r="E17" s="93">
        <v>36</v>
      </c>
      <c r="F17" s="93">
        <v>12</v>
      </c>
      <c r="G17" s="93">
        <v>93</v>
      </c>
      <c r="H17" s="93">
        <v>42</v>
      </c>
      <c r="I17" s="93">
        <v>141</v>
      </c>
      <c r="J17" s="93"/>
    </row>
    <row r="18" spans="1:10">
      <c r="A18" s="91" t="s">
        <v>928</v>
      </c>
      <c r="B18" s="91" t="s">
        <v>746</v>
      </c>
      <c r="C18" s="93">
        <v>33</v>
      </c>
      <c r="D18" s="93">
        <v>39</v>
      </c>
      <c r="E18" s="93">
        <v>36</v>
      </c>
      <c r="F18" s="93">
        <v>0</v>
      </c>
      <c r="G18" s="93">
        <v>39</v>
      </c>
      <c r="H18" s="93">
        <v>3</v>
      </c>
      <c r="I18" s="93">
        <v>105</v>
      </c>
      <c r="J18" s="93"/>
    </row>
    <row r="19" spans="1:10">
      <c r="A19" s="91" t="s">
        <v>929</v>
      </c>
      <c r="B19" s="91" t="s">
        <v>747</v>
      </c>
      <c r="C19" s="93">
        <v>279</v>
      </c>
      <c r="D19" s="93">
        <v>228</v>
      </c>
      <c r="E19" s="93">
        <v>636</v>
      </c>
      <c r="F19" s="93">
        <v>180</v>
      </c>
      <c r="G19" s="93">
        <v>1326</v>
      </c>
      <c r="H19" s="93">
        <v>168</v>
      </c>
      <c r="I19" s="93">
        <v>1719</v>
      </c>
      <c r="J19" s="93"/>
    </row>
    <row r="20" spans="1:10">
      <c r="A20" s="91" t="s">
        <v>930</v>
      </c>
      <c r="B20" s="91" t="s">
        <v>157</v>
      </c>
      <c r="C20" s="93">
        <v>42</v>
      </c>
      <c r="D20" s="93">
        <v>105</v>
      </c>
      <c r="E20" s="93">
        <v>51</v>
      </c>
      <c r="F20" s="93">
        <v>33</v>
      </c>
      <c r="G20" s="93">
        <v>108</v>
      </c>
      <c r="H20" s="93">
        <v>39</v>
      </c>
      <c r="I20" s="93">
        <v>279</v>
      </c>
      <c r="J20" s="93"/>
    </row>
    <row r="21" spans="1:10">
      <c r="A21" s="91" t="s">
        <v>931</v>
      </c>
      <c r="B21" s="91" t="s">
        <v>131</v>
      </c>
      <c r="C21" s="93">
        <v>0</v>
      </c>
      <c r="D21" s="93">
        <v>57</v>
      </c>
      <c r="E21" s="93">
        <v>39</v>
      </c>
      <c r="F21" s="93">
        <v>24</v>
      </c>
      <c r="G21" s="93">
        <v>30</v>
      </c>
      <c r="H21" s="93">
        <v>18</v>
      </c>
      <c r="I21" s="93">
        <v>114</v>
      </c>
      <c r="J21" s="93"/>
    </row>
    <row r="22" spans="1:10">
      <c r="A22" s="91" t="s">
        <v>932</v>
      </c>
      <c r="B22" s="91" t="s">
        <v>132</v>
      </c>
      <c r="C22" s="93">
        <v>0</v>
      </c>
      <c r="D22" s="93">
        <v>3</v>
      </c>
      <c r="E22" s="93">
        <v>18</v>
      </c>
      <c r="F22" s="93">
        <v>0</v>
      </c>
      <c r="G22" s="93">
        <v>0</v>
      </c>
      <c r="H22" s="93">
        <v>0</v>
      </c>
      <c r="I22" s="93">
        <v>24</v>
      </c>
      <c r="J22" s="93"/>
    </row>
    <row r="23" spans="1:10">
      <c r="A23" s="91" t="s">
        <v>933</v>
      </c>
      <c r="B23" s="91" t="s">
        <v>133</v>
      </c>
      <c r="C23" s="93">
        <v>12</v>
      </c>
      <c r="D23" s="93">
        <v>33</v>
      </c>
      <c r="E23" s="93">
        <v>21</v>
      </c>
      <c r="F23" s="93">
        <v>0</v>
      </c>
      <c r="G23" s="93">
        <v>12</v>
      </c>
      <c r="H23" s="93">
        <v>0</v>
      </c>
      <c r="I23" s="93">
        <v>54</v>
      </c>
      <c r="J23" s="93"/>
    </row>
    <row r="24" spans="1:10">
      <c r="A24" s="91" t="s">
        <v>934</v>
      </c>
      <c r="B24" s="91" t="s">
        <v>105</v>
      </c>
      <c r="C24" s="93">
        <v>84</v>
      </c>
      <c r="D24" s="93">
        <v>33</v>
      </c>
      <c r="E24" s="93">
        <v>21</v>
      </c>
      <c r="F24" s="93">
        <v>0</v>
      </c>
      <c r="G24" s="93">
        <v>24</v>
      </c>
      <c r="H24" s="93">
        <v>0</v>
      </c>
      <c r="I24" s="93">
        <v>87</v>
      </c>
      <c r="J24" s="93"/>
    </row>
    <row r="25" spans="1:10">
      <c r="B25" s="91" t="s">
        <v>106</v>
      </c>
      <c r="C25" s="93">
        <f t="shared" ref="C25:H25" si="0">SUM(C7:C24)</f>
        <v>5256</v>
      </c>
      <c r="D25" s="93">
        <f t="shared" si="0"/>
        <v>1548</v>
      </c>
      <c r="E25" s="93">
        <f t="shared" si="0"/>
        <v>1755</v>
      </c>
      <c r="F25" s="93">
        <f t="shared" si="0"/>
        <v>645</v>
      </c>
      <c r="G25" s="93">
        <f t="shared" si="0"/>
        <v>2439</v>
      </c>
      <c r="H25" s="93">
        <f t="shared" si="0"/>
        <v>612</v>
      </c>
      <c r="I25" s="93">
        <f>SUM(I7:I24)</f>
        <v>8391</v>
      </c>
      <c r="J25" s="93"/>
    </row>
    <row r="27" spans="1:10">
      <c r="A27" s="92"/>
      <c r="B27" s="92" t="str">
        <f t="shared" ref="B27:B46" si="1">B6</f>
        <v>industry</v>
      </c>
      <c r="C27" s="92" t="s">
        <v>993</v>
      </c>
      <c r="D27" s="92" t="s">
        <v>994</v>
      </c>
      <c r="E27" s="92" t="s">
        <v>995</v>
      </c>
      <c r="F27" s="92" t="s">
        <v>996</v>
      </c>
      <c r="G27" s="92" t="s">
        <v>1000</v>
      </c>
      <c r="H27" s="92" t="s">
        <v>412</v>
      </c>
    </row>
    <row r="28" spans="1:10">
      <c r="A28" s="91" t="str">
        <f t="shared" ref="A28:A45" si="2">A7</f>
        <v>A</v>
      </c>
      <c r="B28" s="92" t="str">
        <f t="shared" si="1"/>
        <v>Agriculture, forestry, and fishing</v>
      </c>
      <c r="C28" s="92">
        <v>0.84357541899441346</v>
      </c>
      <c r="D28" s="92">
        <v>2.7932960893854747E-2</v>
      </c>
      <c r="E28" s="92">
        <v>7.2625698324022353E-2</v>
      </c>
      <c r="F28" s="92">
        <v>5.5865921787709494E-2</v>
      </c>
      <c r="G28" s="92">
        <v>1.11731843575419E-2</v>
      </c>
      <c r="H28" s="92">
        <v>0.13966480446927373</v>
      </c>
    </row>
    <row r="29" spans="1:10">
      <c r="A29" s="91" t="str">
        <f t="shared" si="2"/>
        <v>B</v>
      </c>
      <c r="B29" s="91" t="str">
        <f t="shared" si="1"/>
        <v>Mining</v>
      </c>
      <c r="C29" s="91">
        <v>0.75</v>
      </c>
      <c r="D29" s="91">
        <v>0.125</v>
      </c>
      <c r="E29" s="91">
        <v>0.375</v>
      </c>
      <c r="F29" s="91">
        <v>0.125</v>
      </c>
      <c r="G29" s="91">
        <v>0.125</v>
      </c>
      <c r="H29" s="91">
        <v>0.125</v>
      </c>
    </row>
    <row r="30" spans="1:10">
      <c r="A30" s="91" t="str">
        <f t="shared" si="2"/>
        <v>C</v>
      </c>
      <c r="B30" s="92" t="str">
        <f t="shared" si="1"/>
        <v>Manufacturing</v>
      </c>
      <c r="C30" s="92">
        <v>0.95408895265423244</v>
      </c>
      <c r="D30" s="92">
        <v>8.7517934002869446E-2</v>
      </c>
      <c r="E30" s="92">
        <v>0.16929698708751795</v>
      </c>
      <c r="F30" s="92">
        <v>0.13055954088952654</v>
      </c>
      <c r="G30" s="92">
        <v>8.0344332855093251E-2</v>
      </c>
      <c r="H30" s="92">
        <v>3.2998565279770443E-2</v>
      </c>
    </row>
    <row r="31" spans="1:10">
      <c r="A31" s="91" t="str">
        <f t="shared" si="2"/>
        <v>D</v>
      </c>
      <c r="B31" s="91" t="str">
        <f t="shared" si="1"/>
        <v>Electricity, gas, water, and waste services</v>
      </c>
      <c r="C31" s="91">
        <v>0.83333333333333337</v>
      </c>
      <c r="D31" s="91">
        <v>0.16666666666666666</v>
      </c>
      <c r="E31" s="91">
        <v>0.16666666666666666</v>
      </c>
      <c r="F31" s="91">
        <v>0</v>
      </c>
      <c r="G31" s="91">
        <v>0.16666666666666666</v>
      </c>
      <c r="H31" s="91">
        <v>0</v>
      </c>
    </row>
    <row r="32" spans="1:10">
      <c r="A32" s="91" t="str">
        <f t="shared" si="2"/>
        <v>E</v>
      </c>
      <c r="B32" s="91" t="str">
        <f t="shared" si="1"/>
        <v>Construction</v>
      </c>
      <c r="C32" s="91">
        <v>0.16071428571428573</v>
      </c>
      <c r="D32" s="91">
        <v>0.48214285714285715</v>
      </c>
      <c r="E32" s="91">
        <v>0.625</v>
      </c>
      <c r="F32" s="91">
        <v>0</v>
      </c>
      <c r="G32" s="91">
        <v>0.3392857142857143</v>
      </c>
      <c r="H32" s="91">
        <v>0</v>
      </c>
    </row>
    <row r="33" spans="1:8">
      <c r="A33" s="91" t="str">
        <f t="shared" si="2"/>
        <v>F</v>
      </c>
      <c r="B33" s="91" t="str">
        <f t="shared" si="1"/>
        <v>Wholesale trade</v>
      </c>
      <c r="C33" s="91">
        <v>0.94444444444444442</v>
      </c>
      <c r="D33" s="91">
        <v>9.8290598290598288E-2</v>
      </c>
      <c r="E33" s="91">
        <v>0.16666666666666666</v>
      </c>
      <c r="F33" s="91">
        <v>7.4786324786324784E-2</v>
      </c>
      <c r="G33" s="91">
        <v>4.2735042735042736E-2</v>
      </c>
      <c r="H33" s="91">
        <v>2.7777777777777776E-2</v>
      </c>
    </row>
    <row r="34" spans="1:8">
      <c r="A34" s="91" t="str">
        <f t="shared" si="2"/>
        <v>G</v>
      </c>
      <c r="B34" s="92" t="str">
        <f t="shared" si="1"/>
        <v>Retail trade</v>
      </c>
      <c r="C34" s="92">
        <v>0.97890295358649793</v>
      </c>
      <c r="D34" s="92">
        <v>0.26582278481012656</v>
      </c>
      <c r="E34" s="92">
        <v>6.3291139240506333E-2</v>
      </c>
      <c r="F34" s="92">
        <v>0.33333333333333331</v>
      </c>
      <c r="G34" s="92">
        <v>4.2194092827004216E-3</v>
      </c>
      <c r="H34" s="92">
        <v>2.9535864978902954E-2</v>
      </c>
    </row>
    <row r="35" spans="1:8">
      <c r="A35" s="91" t="str">
        <f t="shared" si="2"/>
        <v>H</v>
      </c>
      <c r="B35" s="91" t="str">
        <f t="shared" si="1"/>
        <v>Accommodation and food services</v>
      </c>
      <c r="C35" s="91">
        <v>3.2894736842105261E-2</v>
      </c>
      <c r="D35" s="91">
        <v>3.9473684210526314E-2</v>
      </c>
      <c r="E35" s="91">
        <v>3.9473684210526314E-2</v>
      </c>
      <c r="F35" s="91">
        <v>0.76973684210526316</v>
      </c>
      <c r="G35" s="91">
        <v>3.2894736842105261E-2</v>
      </c>
      <c r="H35" s="91">
        <v>0.13815789473684212</v>
      </c>
    </row>
    <row r="36" spans="1:8">
      <c r="A36" s="91" t="str">
        <f t="shared" si="2"/>
        <v>I</v>
      </c>
      <c r="B36" s="91" t="str">
        <f t="shared" si="1"/>
        <v>Transport, postal, and warehousing</v>
      </c>
      <c r="C36" s="91">
        <v>0.64</v>
      </c>
      <c r="D36" s="91">
        <v>0.22</v>
      </c>
      <c r="E36" s="91">
        <v>0.24</v>
      </c>
      <c r="F36" s="91">
        <v>0.06</v>
      </c>
      <c r="G36" s="91">
        <v>0.23</v>
      </c>
      <c r="H36" s="91">
        <v>0.16</v>
      </c>
    </row>
    <row r="37" spans="1:8">
      <c r="A37" s="91" t="str">
        <f t="shared" si="2"/>
        <v>J</v>
      </c>
      <c r="B37" s="92" t="str">
        <f t="shared" si="1"/>
        <v>Information media and telecommunications</v>
      </c>
      <c r="C37" s="92">
        <v>0.39622641509433965</v>
      </c>
      <c r="D37" s="92">
        <v>0.69811320754716977</v>
      </c>
      <c r="E37" s="92">
        <v>0.11320754716981132</v>
      </c>
      <c r="F37" s="92">
        <v>0.11320754716981132</v>
      </c>
      <c r="G37" s="92">
        <v>7.5471698113207544E-2</v>
      </c>
      <c r="H37" s="92">
        <v>0.15094339622641509</v>
      </c>
    </row>
    <row r="38" spans="1:8">
      <c r="A38" s="91" t="str">
        <f t="shared" si="2"/>
        <v>K</v>
      </c>
      <c r="B38" s="91" t="str">
        <f t="shared" si="1"/>
        <v>Financial and insurance services</v>
      </c>
      <c r="C38" s="91">
        <v>4.2553191489361701E-2</v>
      </c>
      <c r="D38" s="91">
        <v>0.65957446808510634</v>
      </c>
      <c r="E38" s="91">
        <v>0.25531914893617019</v>
      </c>
      <c r="F38" s="91">
        <v>0.10638297872340426</v>
      </c>
      <c r="G38" s="91">
        <v>8.5106382978723402E-2</v>
      </c>
      <c r="H38" s="91">
        <v>0.2978723404255319</v>
      </c>
    </row>
    <row r="39" spans="1:8">
      <c r="A39" s="91" t="str">
        <f t="shared" si="2"/>
        <v>L</v>
      </c>
      <c r="B39" s="91" t="str">
        <f t="shared" si="1"/>
        <v>Rental, hiring, and real estate services</v>
      </c>
      <c r="C39" s="91">
        <v>0.31428571428571428</v>
      </c>
      <c r="D39" s="91">
        <v>0.37142857142857144</v>
      </c>
      <c r="E39" s="91">
        <v>0.34285714285714286</v>
      </c>
      <c r="F39" s="91">
        <v>0.37142857142857144</v>
      </c>
      <c r="G39" s="91">
        <v>0</v>
      </c>
      <c r="H39" s="91">
        <v>2.8571428571428571E-2</v>
      </c>
    </row>
    <row r="40" spans="1:8">
      <c r="A40" s="91" t="str">
        <f t="shared" si="2"/>
        <v>M</v>
      </c>
      <c r="B40" s="92" t="str">
        <f t="shared" si="1"/>
        <v>Professional, scientific, and technical services</v>
      </c>
      <c r="C40" s="92">
        <v>0.16230366492146597</v>
      </c>
      <c r="D40" s="92">
        <v>0.77137870855148338</v>
      </c>
      <c r="E40" s="92">
        <v>0.36998254799301922</v>
      </c>
      <c r="F40" s="92">
        <v>0.13263525305410123</v>
      </c>
      <c r="G40" s="92">
        <v>0.10471204188481675</v>
      </c>
      <c r="H40" s="92">
        <v>9.7731239092495634E-2</v>
      </c>
    </row>
    <row r="41" spans="1:8">
      <c r="A41" s="91" t="str">
        <f t="shared" si="2"/>
        <v>N</v>
      </c>
      <c r="B41" s="92" t="str">
        <f t="shared" si="1"/>
        <v>Administrative and support services</v>
      </c>
      <c r="C41" s="92">
        <v>0.15053763440860216</v>
      </c>
      <c r="D41" s="92">
        <v>0.38709677419354838</v>
      </c>
      <c r="E41" s="92">
        <v>0.18279569892473119</v>
      </c>
      <c r="F41" s="92">
        <v>0.37634408602150538</v>
      </c>
      <c r="G41" s="92">
        <v>0.11827956989247312</v>
      </c>
      <c r="H41" s="92">
        <v>0.13978494623655913</v>
      </c>
    </row>
    <row r="42" spans="1:8">
      <c r="A42" s="91" t="str">
        <f t="shared" si="2"/>
        <v>P</v>
      </c>
      <c r="B42" s="91" t="str">
        <f t="shared" si="1"/>
        <v>Education and training</v>
      </c>
      <c r="C42" s="91">
        <v>0</v>
      </c>
      <c r="D42" s="91">
        <v>0.26315789473684209</v>
      </c>
      <c r="E42" s="91">
        <v>0.34210526315789475</v>
      </c>
      <c r="F42" s="91">
        <v>0.5</v>
      </c>
      <c r="G42" s="91">
        <v>0.21052631578947367</v>
      </c>
      <c r="H42" s="91">
        <v>0.15789473684210525</v>
      </c>
    </row>
    <row r="43" spans="1:8">
      <c r="A43" s="91" t="str">
        <f t="shared" si="2"/>
        <v>Q</v>
      </c>
      <c r="B43" s="91" t="str">
        <f t="shared" si="1"/>
        <v>Health care and social assistance</v>
      </c>
      <c r="C43" s="91">
        <v>0</v>
      </c>
      <c r="D43" s="91">
        <v>0</v>
      </c>
      <c r="E43" s="91">
        <v>0.75</v>
      </c>
      <c r="F43" s="91">
        <v>0.125</v>
      </c>
      <c r="G43" s="91">
        <v>0</v>
      </c>
      <c r="H43" s="91">
        <v>0</v>
      </c>
    </row>
    <row r="44" spans="1:8">
      <c r="A44" s="91" t="str">
        <f t="shared" si="2"/>
        <v>R</v>
      </c>
      <c r="B44" s="91" t="str">
        <f t="shared" si="1"/>
        <v>Arts and recreation services</v>
      </c>
      <c r="C44" s="91">
        <v>0.22222222222222221</v>
      </c>
      <c r="D44" s="91">
        <v>0.22222222222222221</v>
      </c>
      <c r="E44" s="91">
        <v>0.3888888888888889</v>
      </c>
      <c r="F44" s="91">
        <v>0.61111111111111116</v>
      </c>
      <c r="G44" s="91">
        <v>0</v>
      </c>
      <c r="H44" s="91">
        <v>0</v>
      </c>
    </row>
    <row r="45" spans="1:8">
      <c r="A45" s="91" t="str">
        <f t="shared" si="2"/>
        <v>S</v>
      </c>
      <c r="B45" s="91" t="str">
        <f t="shared" si="1"/>
        <v>Other services</v>
      </c>
      <c r="C45" s="91">
        <v>0.96551724137931039</v>
      </c>
      <c r="D45" s="91">
        <v>0.27586206896551724</v>
      </c>
      <c r="E45" s="91">
        <v>0.2413793103448276</v>
      </c>
      <c r="F45" s="91">
        <v>0.37931034482758619</v>
      </c>
      <c r="G45" s="91">
        <v>0</v>
      </c>
      <c r="H45" s="91">
        <v>0</v>
      </c>
    </row>
    <row r="46" spans="1:8">
      <c r="B46" s="91" t="str">
        <f t="shared" si="1"/>
        <v>All industries</v>
      </c>
      <c r="C46" s="91">
        <v>0.62638541294243832</v>
      </c>
      <c r="D46" s="91">
        <v>0.29066857347157671</v>
      </c>
      <c r="E46" s="91">
        <v>0.20915266356810869</v>
      </c>
      <c r="F46" s="91">
        <v>0.18448337504469073</v>
      </c>
      <c r="G46" s="91">
        <v>7.6868072935287815E-2</v>
      </c>
      <c r="H46" s="91">
        <v>7.2935287808366112E-2</v>
      </c>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87F73-4AF4-449E-B919-FB79FBD8CE91}">
  <dimension ref="A1:AF34"/>
  <sheetViews>
    <sheetView topLeftCell="B1" zoomScaleNormal="100" workbookViewId="0">
      <selection activeCell="AH49" sqref="AH49"/>
    </sheetView>
  </sheetViews>
  <sheetFormatPr defaultColWidth="8.7109375" defaultRowHeight="15"/>
  <cols>
    <col min="1" max="1" width="15" style="91" customWidth="1"/>
    <col min="2" max="3" width="8.7109375" style="91"/>
    <col min="4" max="4" width="6.42578125" style="91" customWidth="1"/>
    <col min="5" max="16384" width="8.7109375" style="91"/>
  </cols>
  <sheetData>
    <row r="1" spans="1:28">
      <c r="A1" s="169" t="s">
        <v>1001</v>
      </c>
      <c r="B1" s="169" t="s">
        <v>1002</v>
      </c>
      <c r="D1" s="92"/>
      <c r="E1" s="92"/>
      <c r="F1" s="92"/>
      <c r="G1" s="92"/>
    </row>
    <row r="2" spans="1:28">
      <c r="A2" s="170"/>
      <c r="B2" s="170"/>
      <c r="D2" s="92"/>
      <c r="E2" s="92"/>
      <c r="F2" s="92"/>
      <c r="G2" s="92"/>
    </row>
    <row r="3" spans="1:28">
      <c r="A3" s="169" t="s">
        <v>26</v>
      </c>
      <c r="B3" s="170" t="s">
        <v>940</v>
      </c>
      <c r="D3" s="92"/>
      <c r="E3" s="92"/>
      <c r="F3" s="92"/>
      <c r="G3" s="92"/>
    </row>
    <row r="4" spans="1:28">
      <c r="A4" s="169" t="s">
        <v>51</v>
      </c>
      <c r="B4" s="170" t="s">
        <v>1003</v>
      </c>
      <c r="D4" s="92"/>
      <c r="E4" s="92"/>
      <c r="F4" s="92"/>
      <c r="G4" s="92"/>
    </row>
    <row r="5" spans="1:28">
      <c r="A5" s="234"/>
      <c r="B5" s="234"/>
      <c r="C5" s="235"/>
      <c r="D5" s="235"/>
      <c r="E5" s="235"/>
      <c r="F5" s="235"/>
      <c r="G5" s="235"/>
      <c r="H5" s="235"/>
      <c r="I5" s="235"/>
      <c r="J5" s="235"/>
      <c r="K5" s="235"/>
      <c r="L5" s="235"/>
      <c r="M5" s="235"/>
      <c r="N5" s="235"/>
      <c r="O5" s="235"/>
      <c r="P5" s="235"/>
      <c r="Q5" s="235"/>
      <c r="R5" s="235"/>
      <c r="S5" s="235"/>
      <c r="T5" s="235"/>
      <c r="U5" s="235"/>
      <c r="V5" s="235"/>
      <c r="W5" s="235"/>
      <c r="X5" s="235"/>
      <c r="Y5" s="235"/>
      <c r="Z5" s="235"/>
    </row>
    <row r="6" spans="1:28">
      <c r="B6" s="92" t="s">
        <v>1004</v>
      </c>
      <c r="C6" s="92" t="s">
        <v>1005</v>
      </c>
      <c r="D6" s="92" t="s">
        <v>1006</v>
      </c>
      <c r="E6" s="92" t="s">
        <v>1007</v>
      </c>
      <c r="F6" s="92" t="s">
        <v>1008</v>
      </c>
      <c r="G6" s="92" t="s">
        <v>1009</v>
      </c>
      <c r="H6" s="92" t="s">
        <v>412</v>
      </c>
      <c r="I6" s="92" t="s">
        <v>1010</v>
      </c>
      <c r="J6" s="92" t="s">
        <v>989</v>
      </c>
      <c r="K6" s="92"/>
      <c r="AB6" s="92"/>
    </row>
    <row r="7" spans="1:28">
      <c r="A7" s="91" t="s">
        <v>953</v>
      </c>
      <c r="B7" s="93">
        <v>1740</v>
      </c>
      <c r="C7" s="93">
        <v>3201</v>
      </c>
      <c r="D7" s="93">
        <v>2517</v>
      </c>
      <c r="E7" s="93">
        <v>525</v>
      </c>
      <c r="F7" s="93">
        <v>1419</v>
      </c>
      <c r="G7" s="93">
        <v>474</v>
      </c>
      <c r="H7" s="93">
        <v>837</v>
      </c>
      <c r="I7" s="93">
        <v>882</v>
      </c>
      <c r="J7" s="93">
        <v>5268</v>
      </c>
      <c r="K7" s="93"/>
      <c r="AB7" s="93"/>
    </row>
    <row r="8" spans="1:28">
      <c r="A8" s="91" t="s">
        <v>22</v>
      </c>
      <c r="B8" s="93">
        <v>783</v>
      </c>
      <c r="C8" s="93">
        <v>855</v>
      </c>
      <c r="D8" s="93">
        <v>888</v>
      </c>
      <c r="E8" s="93">
        <v>186</v>
      </c>
      <c r="F8" s="93">
        <v>417</v>
      </c>
      <c r="G8" s="93">
        <v>165</v>
      </c>
      <c r="H8" s="93">
        <v>324</v>
      </c>
      <c r="I8" s="93">
        <v>246</v>
      </c>
      <c r="J8" s="93">
        <v>1725</v>
      </c>
      <c r="K8" s="93"/>
      <c r="AB8" s="93"/>
    </row>
    <row r="9" spans="1:28">
      <c r="A9" s="91" t="s">
        <v>23</v>
      </c>
      <c r="B9" s="93">
        <v>363</v>
      </c>
      <c r="C9" s="93">
        <v>378</v>
      </c>
      <c r="D9" s="93">
        <v>396</v>
      </c>
      <c r="E9" s="93">
        <v>57</v>
      </c>
      <c r="F9" s="93">
        <v>159</v>
      </c>
      <c r="G9" s="93">
        <v>99</v>
      </c>
      <c r="H9" s="93">
        <v>156</v>
      </c>
      <c r="I9" s="93">
        <v>102</v>
      </c>
      <c r="J9" s="93">
        <v>729</v>
      </c>
      <c r="K9" s="93"/>
      <c r="AB9" s="93"/>
    </row>
    <row r="10" spans="1:28">
      <c r="A10" s="91" t="s">
        <v>24</v>
      </c>
      <c r="B10" s="93">
        <v>372</v>
      </c>
      <c r="C10" s="93">
        <v>348</v>
      </c>
      <c r="D10" s="93">
        <v>342</v>
      </c>
      <c r="E10" s="93">
        <v>72</v>
      </c>
      <c r="F10" s="93">
        <v>165</v>
      </c>
      <c r="G10" s="93">
        <v>123</v>
      </c>
      <c r="H10" s="93">
        <v>150</v>
      </c>
      <c r="I10" s="93">
        <v>108</v>
      </c>
      <c r="J10" s="93">
        <v>675</v>
      </c>
      <c r="K10" s="93"/>
      <c r="AB10" s="93"/>
    </row>
    <row r="11" spans="1:28">
      <c r="A11" s="91" t="s">
        <v>227</v>
      </c>
      <c r="B11" s="93">
        <v>3258</v>
      </c>
      <c r="C11" s="93">
        <v>4785</v>
      </c>
      <c r="D11" s="93">
        <v>4146</v>
      </c>
      <c r="E11" s="93">
        <v>843</v>
      </c>
      <c r="F11" s="93">
        <v>2160</v>
      </c>
      <c r="G11" s="93">
        <v>861</v>
      </c>
      <c r="H11" s="93">
        <v>1470</v>
      </c>
      <c r="I11" s="93">
        <v>1338</v>
      </c>
      <c r="J11" s="93">
        <v>8400</v>
      </c>
      <c r="K11" s="93"/>
      <c r="AB11" s="93"/>
    </row>
    <row r="13" spans="1:28">
      <c r="B13" s="92" t="s">
        <v>1004</v>
      </c>
      <c r="C13" s="92" t="s">
        <v>1005</v>
      </c>
      <c r="D13" s="92" t="s">
        <v>1006</v>
      </c>
      <c r="E13" s="92" t="s">
        <v>1007</v>
      </c>
      <c r="F13" s="92" t="s">
        <v>1008</v>
      </c>
      <c r="G13" s="92" t="s">
        <v>1009</v>
      </c>
      <c r="H13" s="92" t="s">
        <v>412</v>
      </c>
      <c r="I13" s="92" t="s">
        <v>1010</v>
      </c>
      <c r="J13" s="92"/>
      <c r="K13" s="92"/>
    </row>
    <row r="14" spans="1:28">
      <c r="A14" s="91" t="s">
        <v>953</v>
      </c>
      <c r="B14" s="236">
        <v>0.33029612756264237</v>
      </c>
      <c r="C14" s="236">
        <v>0.60763097949886102</v>
      </c>
      <c r="D14" s="236">
        <v>0.47779043280182232</v>
      </c>
      <c r="E14" s="236">
        <v>9.9658314350797264E-2</v>
      </c>
      <c r="F14" s="236">
        <v>0.26936218678815488</v>
      </c>
      <c r="G14" s="236">
        <v>8.9977220956719811E-2</v>
      </c>
      <c r="H14" s="236">
        <v>0.15888382687927108</v>
      </c>
      <c r="I14" s="236">
        <v>0.16742596810933941</v>
      </c>
      <c r="J14" s="236"/>
    </row>
    <row r="15" spans="1:28">
      <c r="A15" s="91" t="s">
        <v>22</v>
      </c>
      <c r="B15" s="236">
        <v>0.45391304347826089</v>
      </c>
      <c r="C15" s="236">
        <v>0.4956521739130435</v>
      </c>
      <c r="D15" s="236">
        <v>0.51478260869565218</v>
      </c>
      <c r="E15" s="236">
        <v>0.10782608695652174</v>
      </c>
      <c r="F15" s="236">
        <v>0.2417391304347826</v>
      </c>
      <c r="G15" s="236">
        <v>9.5652173913043481E-2</v>
      </c>
      <c r="H15" s="236">
        <v>0.18782608695652173</v>
      </c>
      <c r="I15" s="236">
        <v>0.14260869565217391</v>
      </c>
      <c r="J15" s="236"/>
      <c r="K15" s="92"/>
      <c r="AA15" s="92"/>
      <c r="AB15" s="92"/>
    </row>
    <row r="16" spans="1:28">
      <c r="A16" s="91" t="s">
        <v>23</v>
      </c>
      <c r="B16" s="236">
        <v>0.49794238683127573</v>
      </c>
      <c r="C16" s="236">
        <v>0.51851851851851849</v>
      </c>
      <c r="D16" s="236">
        <v>0.54320987654320985</v>
      </c>
      <c r="E16" s="236">
        <v>7.8189300411522639E-2</v>
      </c>
      <c r="F16" s="236">
        <v>0.21810699588477367</v>
      </c>
      <c r="G16" s="236">
        <v>0.13580246913580246</v>
      </c>
      <c r="H16" s="236">
        <v>0.2139917695473251</v>
      </c>
      <c r="I16" s="236">
        <v>0.13991769547325103</v>
      </c>
      <c r="J16" s="236"/>
      <c r="K16" s="93"/>
      <c r="N16" s="93"/>
      <c r="R16" s="93"/>
      <c r="S16" s="93"/>
      <c r="T16" s="93"/>
      <c r="U16" s="93"/>
      <c r="V16" s="93"/>
      <c r="W16" s="93"/>
      <c r="X16" s="93"/>
      <c r="Y16" s="93"/>
      <c r="Z16" s="93"/>
      <c r="AA16" s="93"/>
      <c r="AB16" s="93"/>
    </row>
    <row r="17" spans="1:32">
      <c r="A17" s="91" t="s">
        <v>24</v>
      </c>
      <c r="B17" s="236">
        <v>0.55111111111111111</v>
      </c>
      <c r="C17" s="236">
        <v>0.51555555555555554</v>
      </c>
      <c r="D17" s="236">
        <v>0.50666666666666671</v>
      </c>
      <c r="E17" s="236">
        <v>0.10666666666666667</v>
      </c>
      <c r="F17" s="236">
        <v>0.24444444444444444</v>
      </c>
      <c r="G17" s="236">
        <v>0.18222222222222223</v>
      </c>
      <c r="H17" s="236">
        <v>0.22222222222222221</v>
      </c>
      <c r="I17" s="236">
        <v>0.16</v>
      </c>
      <c r="J17" s="236"/>
      <c r="K17" s="93"/>
      <c r="N17" s="93"/>
      <c r="R17" s="93"/>
      <c r="S17" s="93"/>
      <c r="T17" s="93"/>
      <c r="U17" s="93"/>
      <c r="V17" s="93"/>
      <c r="W17" s="93"/>
      <c r="X17" s="93"/>
      <c r="Y17" s="93"/>
      <c r="Z17" s="93"/>
      <c r="AA17" s="93"/>
      <c r="AB17" s="93"/>
    </row>
    <row r="18" spans="1:32">
      <c r="A18" s="91" t="s">
        <v>25</v>
      </c>
      <c r="B18" s="236">
        <v>0.38785714285714284</v>
      </c>
      <c r="C18" s="236">
        <v>0.56964285714285712</v>
      </c>
      <c r="D18" s="236">
        <v>0.49357142857142855</v>
      </c>
      <c r="E18" s="236">
        <v>0.10035714285714285</v>
      </c>
      <c r="F18" s="236">
        <v>0.25714285714285712</v>
      </c>
      <c r="G18" s="236">
        <v>0.10249999999999999</v>
      </c>
      <c r="H18" s="236">
        <v>0.17499999999999999</v>
      </c>
      <c r="I18" s="236">
        <v>0.15928571428571428</v>
      </c>
      <c r="J18" s="236"/>
      <c r="K18" s="93"/>
      <c r="N18" s="93"/>
      <c r="R18" s="93"/>
      <c r="S18" s="93"/>
      <c r="T18" s="93"/>
      <c r="U18" s="93"/>
      <c r="V18" s="93"/>
      <c r="W18" s="93"/>
      <c r="X18" s="93"/>
      <c r="Y18" s="93"/>
      <c r="Z18" s="93"/>
      <c r="AA18" s="93"/>
      <c r="AB18" s="93"/>
    </row>
    <row r="19" spans="1:32">
      <c r="B19" s="93"/>
      <c r="C19" s="93"/>
      <c r="D19" s="93"/>
      <c r="E19" s="93"/>
      <c r="F19" s="93"/>
      <c r="G19" s="93"/>
      <c r="H19" s="93"/>
      <c r="I19" s="93"/>
      <c r="J19" s="93"/>
      <c r="K19" s="93"/>
      <c r="N19" s="93"/>
      <c r="R19" s="93"/>
      <c r="S19" s="93"/>
      <c r="T19" s="93"/>
      <c r="U19" s="93"/>
      <c r="V19" s="93"/>
      <c r="W19" s="93"/>
      <c r="X19" s="93"/>
      <c r="Y19" s="93"/>
      <c r="Z19" s="93"/>
      <c r="AA19" s="93"/>
      <c r="AB19" s="93"/>
    </row>
    <row r="20" spans="1:32">
      <c r="A20" s="93"/>
      <c r="E20" s="93"/>
      <c r="F20" s="93"/>
      <c r="G20" s="93"/>
      <c r="H20" s="93"/>
      <c r="I20" s="93"/>
      <c r="J20" s="93"/>
      <c r="K20" s="93"/>
      <c r="L20" s="93"/>
      <c r="M20" s="93"/>
      <c r="N20" s="93"/>
      <c r="Q20" s="93"/>
      <c r="U20" s="93"/>
      <c r="V20" s="93"/>
      <c r="W20" s="93"/>
      <c r="X20" s="93"/>
      <c r="Y20" s="93"/>
      <c r="Z20" s="93"/>
      <c r="AA20" s="93"/>
      <c r="AB20" s="93"/>
      <c r="AC20" s="93"/>
      <c r="AD20" s="93"/>
      <c r="AE20" s="93"/>
    </row>
    <row r="21" spans="1:32">
      <c r="A21" s="93"/>
      <c r="E21" s="93"/>
      <c r="F21" s="93"/>
      <c r="G21" s="93"/>
      <c r="H21" s="93"/>
      <c r="I21" s="93"/>
      <c r="J21" s="93"/>
      <c r="K21" s="93"/>
      <c r="L21" s="93"/>
      <c r="M21" s="93"/>
      <c r="N21" s="237"/>
      <c r="O21" s="93"/>
      <c r="R21" s="93"/>
      <c r="V21" s="93"/>
      <c r="W21" s="93"/>
      <c r="X21" s="93"/>
      <c r="Y21" s="93"/>
      <c r="Z21" s="93"/>
      <c r="AA21" s="93"/>
      <c r="AB21" s="93"/>
      <c r="AC21" s="93"/>
      <c r="AD21" s="93"/>
      <c r="AE21" s="93"/>
      <c r="AF21" s="93"/>
    </row>
    <row r="22" spans="1:32">
      <c r="A22" s="93"/>
      <c r="E22" s="93"/>
      <c r="F22" s="93"/>
      <c r="G22" s="93"/>
      <c r="H22" s="93"/>
      <c r="I22" s="93"/>
      <c r="J22" s="93"/>
      <c r="K22" s="93"/>
      <c r="L22" s="93"/>
      <c r="M22" s="93"/>
      <c r="N22" s="93"/>
      <c r="O22" s="93"/>
      <c r="R22" s="93"/>
      <c r="V22" s="93"/>
      <c r="W22" s="93"/>
      <c r="X22" s="93"/>
      <c r="Y22" s="93"/>
      <c r="Z22" s="93"/>
      <c r="AA22" s="93"/>
      <c r="AB22" s="93"/>
      <c r="AC22" s="93"/>
      <c r="AD22" s="93"/>
      <c r="AE22" s="93"/>
      <c r="AF22" s="93"/>
    </row>
    <row r="23" spans="1:32">
      <c r="A23" s="93"/>
      <c r="E23" s="93"/>
      <c r="F23" s="93"/>
      <c r="G23" s="93"/>
      <c r="H23" s="93"/>
      <c r="I23" s="93"/>
      <c r="J23" s="93"/>
      <c r="K23" s="93"/>
      <c r="L23" s="93"/>
      <c r="M23" s="93"/>
      <c r="N23" s="93"/>
      <c r="O23" s="93"/>
      <c r="R23" s="93"/>
      <c r="V23" s="93"/>
      <c r="W23" s="93"/>
      <c r="X23" s="93"/>
      <c r="Y23" s="93"/>
      <c r="Z23" s="93"/>
      <c r="AA23" s="93"/>
      <c r="AB23" s="93"/>
      <c r="AC23" s="93"/>
      <c r="AD23" s="93"/>
      <c r="AE23" s="93"/>
      <c r="AF23" s="93"/>
    </row>
    <row r="24" spans="1:32">
      <c r="A24" s="93"/>
      <c r="E24" s="93"/>
      <c r="F24" s="93"/>
      <c r="G24" s="93"/>
      <c r="H24" s="93"/>
      <c r="I24" s="93"/>
      <c r="J24" s="93"/>
      <c r="K24" s="93"/>
      <c r="L24" s="93"/>
      <c r="M24" s="93"/>
      <c r="N24" s="93"/>
      <c r="O24" s="93"/>
      <c r="R24" s="93"/>
      <c r="V24" s="93"/>
      <c r="W24" s="93"/>
      <c r="X24" s="93"/>
      <c r="Y24" s="93"/>
      <c r="Z24" s="93"/>
      <c r="AA24" s="93"/>
      <c r="AB24" s="93"/>
      <c r="AC24" s="93"/>
      <c r="AD24" s="93"/>
      <c r="AE24" s="93"/>
      <c r="AF24" s="93"/>
    </row>
    <row r="25" spans="1:32">
      <c r="A25" s="93"/>
      <c r="E25" s="93"/>
      <c r="F25" s="93"/>
      <c r="G25" s="93"/>
      <c r="H25" s="93"/>
      <c r="I25" s="93"/>
      <c r="J25" s="93"/>
      <c r="K25" s="93"/>
      <c r="L25" s="93"/>
      <c r="M25" s="93"/>
      <c r="N25" s="93"/>
      <c r="O25" s="93"/>
      <c r="R25" s="93"/>
      <c r="V25" s="93"/>
      <c r="W25" s="93"/>
      <c r="X25" s="93"/>
      <c r="Y25" s="93"/>
      <c r="Z25" s="93"/>
      <c r="AA25" s="93"/>
      <c r="AB25" s="93"/>
      <c r="AC25" s="93"/>
      <c r="AD25" s="93"/>
      <c r="AE25" s="93"/>
      <c r="AF25" s="93"/>
    </row>
    <row r="26" spans="1:32">
      <c r="A26" s="93"/>
      <c r="E26" s="93"/>
      <c r="F26" s="93"/>
      <c r="G26" s="93"/>
      <c r="H26" s="93"/>
      <c r="I26" s="93"/>
      <c r="J26" s="93"/>
      <c r="K26" s="93"/>
      <c r="L26" s="93"/>
      <c r="M26" s="93"/>
      <c r="N26" s="93"/>
      <c r="O26" s="93"/>
      <c r="R26" s="93"/>
      <c r="V26" s="93"/>
      <c r="W26" s="93"/>
      <c r="X26" s="93"/>
      <c r="Y26" s="93"/>
      <c r="Z26" s="93"/>
      <c r="AA26" s="93"/>
      <c r="AB26" s="93"/>
      <c r="AC26" s="93"/>
      <c r="AD26" s="93"/>
      <c r="AE26" s="93"/>
      <c r="AF26" s="93"/>
    </row>
    <row r="27" spans="1:32">
      <c r="A27" s="93"/>
      <c r="E27" s="93"/>
      <c r="F27" s="93"/>
      <c r="G27" s="93"/>
      <c r="H27" s="93"/>
      <c r="I27" s="93"/>
      <c r="J27" s="93"/>
      <c r="K27" s="93"/>
      <c r="L27" s="93"/>
      <c r="M27" s="93"/>
      <c r="N27" s="93"/>
      <c r="O27" s="93"/>
      <c r="R27" s="93"/>
      <c r="V27" s="93"/>
      <c r="W27" s="93"/>
      <c r="X27" s="93"/>
      <c r="Y27" s="93"/>
      <c r="Z27" s="93"/>
      <c r="AA27" s="93"/>
      <c r="AB27" s="93"/>
      <c r="AC27" s="93"/>
      <c r="AD27" s="93"/>
      <c r="AE27" s="93"/>
      <c r="AF27" s="93"/>
    </row>
    <row r="28" spans="1:32">
      <c r="A28" s="93"/>
      <c r="E28" s="93"/>
      <c r="F28" s="93"/>
      <c r="G28" s="93"/>
      <c r="H28" s="93"/>
      <c r="I28" s="93"/>
      <c r="J28" s="93"/>
      <c r="K28" s="93"/>
      <c r="L28" s="93"/>
      <c r="M28" s="93"/>
      <c r="N28" s="237"/>
      <c r="O28" s="93"/>
      <c r="R28" s="93"/>
      <c r="V28" s="93"/>
      <c r="W28" s="93"/>
      <c r="X28" s="93"/>
      <c r="Y28" s="93"/>
      <c r="Z28" s="93"/>
      <c r="AA28" s="93"/>
      <c r="AB28" s="93"/>
      <c r="AC28" s="93"/>
      <c r="AD28" s="93"/>
      <c r="AE28" s="93"/>
      <c r="AF28" s="93"/>
    </row>
    <row r="29" spans="1:32">
      <c r="A29" s="93"/>
      <c r="E29" s="93"/>
      <c r="F29" s="93"/>
      <c r="G29" s="93"/>
      <c r="H29" s="93"/>
      <c r="I29" s="93"/>
      <c r="J29" s="93"/>
      <c r="K29" s="93"/>
      <c r="L29" s="93"/>
      <c r="M29" s="93"/>
      <c r="N29" s="93"/>
      <c r="O29" s="93"/>
      <c r="R29" s="93"/>
      <c r="V29" s="93"/>
      <c r="W29" s="93"/>
      <c r="X29" s="93"/>
      <c r="Y29" s="93"/>
      <c r="Z29" s="93"/>
      <c r="AA29" s="93"/>
      <c r="AB29" s="93"/>
      <c r="AC29" s="93"/>
      <c r="AD29" s="93"/>
      <c r="AE29" s="93"/>
      <c r="AF29" s="93"/>
    </row>
    <row r="30" spans="1:32">
      <c r="A30" s="93"/>
      <c r="E30" s="93"/>
      <c r="F30" s="93"/>
      <c r="G30" s="93"/>
      <c r="H30" s="93"/>
      <c r="I30" s="93"/>
      <c r="J30" s="93"/>
      <c r="K30" s="93"/>
      <c r="L30" s="93"/>
      <c r="M30" s="93"/>
      <c r="N30" s="93"/>
      <c r="O30" s="93"/>
      <c r="R30" s="93"/>
      <c r="V30" s="93"/>
      <c r="W30" s="93"/>
      <c r="X30" s="93"/>
      <c r="Y30" s="93"/>
      <c r="Z30" s="93"/>
      <c r="AA30" s="93"/>
      <c r="AB30" s="93"/>
      <c r="AC30" s="93"/>
      <c r="AD30" s="93"/>
      <c r="AE30" s="93"/>
      <c r="AF30" s="93"/>
    </row>
    <row r="31" spans="1:32">
      <c r="A31" s="93"/>
      <c r="E31" s="93"/>
      <c r="F31" s="93"/>
      <c r="G31" s="93"/>
      <c r="H31" s="93"/>
      <c r="I31" s="93"/>
      <c r="J31" s="93"/>
      <c r="K31" s="93"/>
      <c r="L31" s="93"/>
      <c r="M31" s="93"/>
      <c r="N31" s="93"/>
      <c r="O31" s="93"/>
      <c r="R31" s="93"/>
      <c r="V31" s="93"/>
      <c r="W31" s="93"/>
      <c r="X31" s="93"/>
      <c r="Y31" s="93"/>
      <c r="Z31" s="93"/>
      <c r="AA31" s="93"/>
      <c r="AB31" s="93"/>
      <c r="AC31" s="93"/>
      <c r="AD31" s="93"/>
      <c r="AE31" s="93"/>
      <c r="AF31" s="93"/>
    </row>
    <row r="32" spans="1:32">
      <c r="A32" s="93"/>
      <c r="E32" s="93"/>
      <c r="F32" s="93"/>
      <c r="G32" s="93"/>
      <c r="H32" s="93"/>
      <c r="I32" s="93"/>
      <c r="J32" s="93"/>
      <c r="K32" s="93"/>
      <c r="L32" s="93"/>
      <c r="M32" s="93"/>
      <c r="N32" s="93"/>
      <c r="O32" s="93"/>
      <c r="R32" s="93"/>
      <c r="V32" s="93"/>
      <c r="W32" s="93"/>
      <c r="X32" s="93"/>
      <c r="Y32" s="93"/>
      <c r="Z32" s="93"/>
      <c r="AA32" s="93"/>
      <c r="AB32" s="93"/>
      <c r="AC32" s="93"/>
      <c r="AD32" s="93"/>
      <c r="AE32" s="93"/>
      <c r="AF32" s="93"/>
    </row>
    <row r="33" spans="1:32">
      <c r="A33" s="93"/>
      <c r="E33" s="93"/>
      <c r="F33" s="93"/>
      <c r="G33" s="93"/>
      <c r="H33" s="93"/>
      <c r="I33" s="93"/>
      <c r="J33" s="93"/>
      <c r="K33" s="93"/>
      <c r="L33" s="93"/>
      <c r="M33" s="93"/>
      <c r="N33" s="93"/>
      <c r="O33" s="93"/>
      <c r="R33" s="93"/>
      <c r="V33" s="93"/>
      <c r="W33" s="93"/>
      <c r="X33" s="93"/>
      <c r="Y33" s="93"/>
      <c r="Z33" s="93"/>
      <c r="AA33" s="93"/>
      <c r="AB33" s="93"/>
      <c r="AC33" s="93"/>
      <c r="AD33" s="93"/>
      <c r="AE33" s="93"/>
      <c r="AF33" s="93"/>
    </row>
    <row r="34" spans="1:32">
      <c r="E34" s="93"/>
      <c r="F34" s="93"/>
      <c r="G34" s="93"/>
      <c r="H34" s="93"/>
      <c r="I34" s="93"/>
      <c r="J34" s="93"/>
      <c r="K34" s="93"/>
      <c r="L34" s="93"/>
      <c r="M34" s="93"/>
      <c r="N34" s="237"/>
      <c r="O34" s="93"/>
      <c r="R34" s="93"/>
      <c r="V34" s="93"/>
      <c r="W34" s="93"/>
      <c r="X34" s="93"/>
      <c r="Y34" s="93"/>
      <c r="Z34" s="93"/>
      <c r="AA34" s="93"/>
      <c r="AB34" s="93"/>
      <c r="AC34" s="93"/>
      <c r="AD34" s="93"/>
      <c r="AE34" s="93"/>
      <c r="AF34" s="93"/>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08795-8B56-46B0-854E-0ABC416F4682}">
  <dimension ref="A1:M18"/>
  <sheetViews>
    <sheetView zoomScaleNormal="100" workbookViewId="0">
      <selection activeCell="AH49" sqref="AH49"/>
    </sheetView>
  </sheetViews>
  <sheetFormatPr defaultColWidth="8.85546875" defaultRowHeight="15"/>
  <cols>
    <col min="1" max="1" width="19.28515625" style="91" customWidth="1"/>
    <col min="2" max="16384" width="8.85546875" style="91"/>
  </cols>
  <sheetData>
    <row r="1" spans="1:13">
      <c r="A1" s="169" t="s">
        <v>1011</v>
      </c>
      <c r="B1" s="169" t="s">
        <v>1012</v>
      </c>
    </row>
    <row r="2" spans="1:13">
      <c r="A2" s="170"/>
      <c r="B2" s="170"/>
    </row>
    <row r="3" spans="1:13">
      <c r="A3" s="169" t="s">
        <v>26</v>
      </c>
      <c r="B3" s="170" t="s">
        <v>940</v>
      </c>
    </row>
    <row r="4" spans="1:13">
      <c r="A4" s="169" t="s">
        <v>51</v>
      </c>
      <c r="B4" s="170" t="s">
        <v>1013</v>
      </c>
    </row>
    <row r="6" spans="1:13">
      <c r="B6" s="92" t="s">
        <v>1014</v>
      </c>
      <c r="C6" s="92" t="s">
        <v>1015</v>
      </c>
      <c r="D6" s="92" t="s">
        <v>1016</v>
      </c>
      <c r="E6" s="92" t="s">
        <v>1017</v>
      </c>
      <c r="F6" s="92" t="s">
        <v>1018</v>
      </c>
      <c r="G6" s="92" t="s">
        <v>1019</v>
      </c>
      <c r="H6" s="92" t="s">
        <v>1020</v>
      </c>
      <c r="I6" s="92" t="s">
        <v>1021</v>
      </c>
      <c r="J6" s="92" t="s">
        <v>1022</v>
      </c>
      <c r="K6" s="92" t="s">
        <v>1023</v>
      </c>
      <c r="L6" s="92" t="s">
        <v>615</v>
      </c>
      <c r="M6" s="92" t="s">
        <v>989</v>
      </c>
    </row>
    <row r="7" spans="1:13">
      <c r="A7" s="91" t="s">
        <v>953</v>
      </c>
      <c r="B7" s="91">
        <v>2793</v>
      </c>
      <c r="C7" s="91">
        <v>1383</v>
      </c>
      <c r="D7" s="91">
        <v>2412</v>
      </c>
      <c r="E7" s="91">
        <v>3645</v>
      </c>
      <c r="F7" s="91">
        <v>948</v>
      </c>
      <c r="G7" s="91">
        <v>2214</v>
      </c>
      <c r="H7" s="91">
        <v>450</v>
      </c>
      <c r="I7" s="91">
        <v>288</v>
      </c>
      <c r="J7" s="91">
        <v>540</v>
      </c>
      <c r="K7" s="91">
        <v>90</v>
      </c>
      <c r="L7" s="91">
        <v>807</v>
      </c>
      <c r="M7" s="91">
        <v>5268</v>
      </c>
    </row>
    <row r="8" spans="1:13">
      <c r="A8" s="91" t="s">
        <v>22</v>
      </c>
      <c r="B8" s="91">
        <v>906</v>
      </c>
      <c r="C8" s="91">
        <v>504</v>
      </c>
      <c r="D8" s="91">
        <v>897</v>
      </c>
      <c r="E8" s="91">
        <v>1152</v>
      </c>
      <c r="F8" s="91">
        <v>285</v>
      </c>
      <c r="G8" s="91">
        <v>732</v>
      </c>
      <c r="H8" s="91">
        <v>105</v>
      </c>
      <c r="I8" s="91">
        <v>87</v>
      </c>
      <c r="J8" s="91">
        <v>222</v>
      </c>
      <c r="K8" s="91">
        <v>81</v>
      </c>
      <c r="L8" s="91">
        <v>162</v>
      </c>
      <c r="M8" s="91">
        <v>1725</v>
      </c>
    </row>
    <row r="9" spans="1:13">
      <c r="A9" s="91" t="s">
        <v>23</v>
      </c>
      <c r="B9" s="91">
        <v>429</v>
      </c>
      <c r="C9" s="91">
        <v>234</v>
      </c>
      <c r="D9" s="91">
        <v>429</v>
      </c>
      <c r="E9" s="91">
        <v>534</v>
      </c>
      <c r="F9" s="91">
        <v>141</v>
      </c>
      <c r="G9" s="91">
        <v>351</v>
      </c>
      <c r="H9" s="91">
        <v>48</v>
      </c>
      <c r="I9" s="91">
        <v>54</v>
      </c>
      <c r="J9" s="91">
        <v>123</v>
      </c>
      <c r="K9" s="91">
        <v>48</v>
      </c>
      <c r="L9" s="91">
        <v>60</v>
      </c>
      <c r="M9" s="91">
        <v>729</v>
      </c>
    </row>
    <row r="10" spans="1:13">
      <c r="A10" s="91" t="s">
        <v>24</v>
      </c>
      <c r="B10" s="91">
        <v>411</v>
      </c>
      <c r="C10" s="91">
        <v>258</v>
      </c>
      <c r="D10" s="91">
        <v>447</v>
      </c>
      <c r="E10" s="91">
        <v>528</v>
      </c>
      <c r="F10" s="91">
        <v>147</v>
      </c>
      <c r="G10" s="91">
        <v>303</v>
      </c>
      <c r="H10" s="91">
        <v>60</v>
      </c>
      <c r="I10" s="91">
        <v>42</v>
      </c>
      <c r="J10" s="91">
        <v>111</v>
      </c>
      <c r="K10" s="91">
        <v>54</v>
      </c>
      <c r="L10" s="91">
        <v>54</v>
      </c>
      <c r="M10" s="91">
        <v>675</v>
      </c>
    </row>
    <row r="11" spans="1:13">
      <c r="A11" s="91" t="s">
        <v>227</v>
      </c>
      <c r="B11" s="91">
        <v>4539</v>
      </c>
      <c r="C11" s="91">
        <v>2379</v>
      </c>
      <c r="D11" s="91">
        <v>4188</v>
      </c>
      <c r="E11" s="91">
        <v>5862</v>
      </c>
      <c r="F11" s="91">
        <v>1521</v>
      </c>
      <c r="G11" s="91">
        <v>3603</v>
      </c>
      <c r="H11" s="91">
        <v>666</v>
      </c>
      <c r="I11" s="91">
        <v>471</v>
      </c>
      <c r="J11" s="91">
        <v>993</v>
      </c>
      <c r="K11" s="91">
        <v>270</v>
      </c>
      <c r="L11" s="91">
        <v>1083</v>
      </c>
      <c r="M11" s="91">
        <v>8400</v>
      </c>
    </row>
    <row r="13" spans="1:13">
      <c r="B13" s="92" t="s">
        <v>1024</v>
      </c>
      <c r="C13" s="92" t="s">
        <v>1025</v>
      </c>
      <c r="D13" s="92" t="s">
        <v>1026</v>
      </c>
      <c r="E13" s="92" t="s">
        <v>1027</v>
      </c>
      <c r="F13" s="92" t="s">
        <v>1028</v>
      </c>
      <c r="G13" s="92" t="s">
        <v>1029</v>
      </c>
      <c r="H13" s="92" t="s">
        <v>1030</v>
      </c>
      <c r="I13" s="92" t="s">
        <v>1031</v>
      </c>
      <c r="J13" s="92" t="s">
        <v>1032</v>
      </c>
      <c r="K13" s="92" t="s">
        <v>1033</v>
      </c>
      <c r="L13" s="92" t="s">
        <v>238</v>
      </c>
      <c r="M13" s="92"/>
    </row>
    <row r="14" spans="1:13">
      <c r="A14" s="91" t="s">
        <v>953</v>
      </c>
      <c r="B14" s="91">
        <v>0.69199999999999995</v>
      </c>
      <c r="C14" s="91">
        <v>0.53</v>
      </c>
      <c r="D14" s="91">
        <v>0.45800000000000002</v>
      </c>
      <c r="E14" s="91">
        <v>0.42</v>
      </c>
      <c r="F14" s="91">
        <v>0.26300000000000001</v>
      </c>
      <c r="G14" s="91">
        <v>0.18</v>
      </c>
      <c r="H14" s="91">
        <v>0.10299999999999999</v>
      </c>
      <c r="I14" s="91">
        <v>8.5000000000000006E-2</v>
      </c>
      <c r="J14" s="91">
        <v>5.5E-2</v>
      </c>
      <c r="K14" s="91">
        <v>1.7000000000000001E-2</v>
      </c>
      <c r="L14" s="91">
        <v>0.153</v>
      </c>
    </row>
    <row r="15" spans="1:13">
      <c r="A15" s="91" t="s">
        <v>22</v>
      </c>
      <c r="B15" s="91">
        <v>0.66800000000000004</v>
      </c>
      <c r="C15" s="91">
        <v>0.52500000000000002</v>
      </c>
      <c r="D15" s="91">
        <v>0.52</v>
      </c>
      <c r="E15" s="91">
        <v>0.42399999999999999</v>
      </c>
      <c r="F15" s="91">
        <v>0.29199999999999998</v>
      </c>
      <c r="G15" s="91">
        <v>0.16500000000000001</v>
      </c>
      <c r="H15" s="91">
        <v>0.129</v>
      </c>
      <c r="I15" s="91">
        <v>6.0999999999999999E-2</v>
      </c>
      <c r="J15" s="91">
        <v>0.05</v>
      </c>
      <c r="K15" s="91">
        <v>4.7E-2</v>
      </c>
      <c r="L15" s="91">
        <v>9.4E-2</v>
      </c>
    </row>
    <row r="16" spans="1:13">
      <c r="A16" s="91" t="s">
        <v>23</v>
      </c>
      <c r="B16" s="91">
        <v>0.73299999999999998</v>
      </c>
      <c r="C16" s="91">
        <v>0.58799999999999997</v>
      </c>
      <c r="D16" s="91">
        <v>0.58799999999999997</v>
      </c>
      <c r="E16" s="91">
        <v>0.48099999999999998</v>
      </c>
      <c r="F16" s="91">
        <v>0.32100000000000001</v>
      </c>
      <c r="G16" s="91">
        <v>0.193</v>
      </c>
      <c r="H16" s="91">
        <v>0.16900000000000001</v>
      </c>
      <c r="I16" s="91">
        <v>6.6000000000000003E-2</v>
      </c>
      <c r="J16" s="91">
        <v>7.3999999999999996E-2</v>
      </c>
      <c r="K16" s="91">
        <v>6.6000000000000003E-2</v>
      </c>
      <c r="L16" s="91">
        <v>8.2000000000000003E-2</v>
      </c>
    </row>
    <row r="17" spans="1:12">
      <c r="A17" s="91" t="s">
        <v>24</v>
      </c>
      <c r="B17" s="91">
        <v>0.78200000000000003</v>
      </c>
      <c r="C17" s="91">
        <v>0.60899999999999999</v>
      </c>
      <c r="D17" s="91">
        <v>0.66200000000000003</v>
      </c>
      <c r="E17" s="91">
        <v>0.44900000000000001</v>
      </c>
      <c r="F17" s="91">
        <v>0.38200000000000001</v>
      </c>
      <c r="G17" s="91">
        <v>0.218</v>
      </c>
      <c r="H17" s="91">
        <v>0.16400000000000001</v>
      </c>
      <c r="I17" s="91">
        <v>8.8999999999999996E-2</v>
      </c>
      <c r="J17" s="91">
        <v>6.2E-2</v>
      </c>
      <c r="K17" s="91">
        <v>0.08</v>
      </c>
      <c r="L17" s="91">
        <v>0.08</v>
      </c>
    </row>
    <row r="18" spans="1:12">
      <c r="A18" s="91" t="s">
        <v>25</v>
      </c>
      <c r="B18" s="91">
        <v>0.69799999999999995</v>
      </c>
      <c r="C18" s="91">
        <v>0.54</v>
      </c>
      <c r="D18" s="91">
        <v>0.499</v>
      </c>
      <c r="E18" s="91">
        <v>0.42899999999999999</v>
      </c>
      <c r="F18" s="91">
        <v>0.28299999999999997</v>
      </c>
      <c r="G18" s="91">
        <v>0.18099999999999999</v>
      </c>
      <c r="H18" s="91">
        <v>0.11799999999999999</v>
      </c>
      <c r="I18" s="91">
        <v>7.9000000000000001E-2</v>
      </c>
      <c r="J18" s="91">
        <v>5.6000000000000001E-2</v>
      </c>
      <c r="K18" s="91">
        <v>3.2000000000000001E-2</v>
      </c>
      <c r="L18" s="91">
        <v>0.129</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FE2D-C960-4625-B211-D073C66250E6}">
  <dimension ref="A1:AE34"/>
  <sheetViews>
    <sheetView topLeftCell="B1" zoomScaleNormal="100" workbookViewId="0">
      <selection activeCell="AH49" sqref="AH49"/>
    </sheetView>
  </sheetViews>
  <sheetFormatPr defaultColWidth="8.85546875" defaultRowHeight="15"/>
  <cols>
    <col min="1" max="1" width="13" style="91" customWidth="1"/>
    <col min="2" max="16384" width="8.85546875" style="91"/>
  </cols>
  <sheetData>
    <row r="1" spans="1:28">
      <c r="A1" s="169" t="s">
        <v>1034</v>
      </c>
      <c r="B1" s="169" t="s">
        <v>1035</v>
      </c>
    </row>
    <row r="2" spans="1:28">
      <c r="A2" s="170"/>
      <c r="B2" s="170" t="s">
        <v>1036</v>
      </c>
    </row>
    <row r="3" spans="1:28">
      <c r="A3" s="169" t="s">
        <v>26</v>
      </c>
      <c r="B3" s="170" t="s">
        <v>940</v>
      </c>
    </row>
    <row r="4" spans="1:28">
      <c r="A4" s="169" t="s">
        <v>51</v>
      </c>
      <c r="B4" s="170" t="s">
        <v>1037</v>
      </c>
    </row>
    <row r="5" spans="1:28">
      <c r="A5" s="234"/>
      <c r="B5" s="234"/>
      <c r="C5" s="235"/>
      <c r="D5" s="235"/>
      <c r="E5" s="235"/>
      <c r="F5" s="235"/>
      <c r="G5" s="235"/>
      <c r="H5" s="235"/>
      <c r="I5" s="235"/>
      <c r="J5" s="235"/>
      <c r="K5" s="235"/>
      <c r="L5" s="235"/>
      <c r="M5" s="235"/>
      <c r="N5" s="235"/>
      <c r="O5" s="235"/>
      <c r="P5" s="235"/>
      <c r="Q5" s="235"/>
      <c r="R5" s="235"/>
      <c r="S5" s="235"/>
      <c r="T5" s="235"/>
      <c r="U5" s="235"/>
      <c r="V5" s="235"/>
      <c r="W5" s="235"/>
      <c r="X5" s="235"/>
      <c r="Y5" s="235"/>
    </row>
    <row r="6" spans="1:28">
      <c r="B6" s="91" t="s">
        <v>1038</v>
      </c>
      <c r="C6" s="91" t="s">
        <v>1039</v>
      </c>
      <c r="D6" s="91" t="s">
        <v>1040</v>
      </c>
      <c r="E6" s="91" t="s">
        <v>1041</v>
      </c>
      <c r="F6" s="91" t="s">
        <v>1042</v>
      </c>
      <c r="G6" s="91" t="s">
        <v>1043</v>
      </c>
      <c r="H6" s="91" t="s">
        <v>1044</v>
      </c>
      <c r="I6" s="91" t="s">
        <v>1045</v>
      </c>
      <c r="J6" s="91" t="s">
        <v>615</v>
      </c>
      <c r="K6" s="92" t="s">
        <v>989</v>
      </c>
    </row>
    <row r="7" spans="1:28">
      <c r="A7" s="91" t="s">
        <v>953</v>
      </c>
      <c r="B7" s="93">
        <v>1092</v>
      </c>
      <c r="C7" s="93">
        <v>462</v>
      </c>
      <c r="D7" s="93">
        <v>2157</v>
      </c>
      <c r="E7" s="93">
        <v>672</v>
      </c>
      <c r="F7" s="93">
        <v>69</v>
      </c>
      <c r="G7" s="93">
        <v>375</v>
      </c>
      <c r="H7" s="93">
        <v>891</v>
      </c>
      <c r="I7" s="93">
        <v>285</v>
      </c>
      <c r="J7" s="93">
        <v>1815</v>
      </c>
      <c r="K7" s="164">
        <v>5268</v>
      </c>
    </row>
    <row r="8" spans="1:28">
      <c r="A8" s="91" t="s">
        <v>22</v>
      </c>
      <c r="B8" s="93">
        <v>366</v>
      </c>
      <c r="C8" s="93">
        <v>255</v>
      </c>
      <c r="D8" s="93">
        <v>942</v>
      </c>
      <c r="E8" s="93">
        <v>357</v>
      </c>
      <c r="F8" s="93">
        <v>18</v>
      </c>
      <c r="G8" s="93">
        <v>105</v>
      </c>
      <c r="H8" s="93">
        <v>381</v>
      </c>
      <c r="I8" s="93">
        <v>84</v>
      </c>
      <c r="J8" s="93">
        <v>420</v>
      </c>
      <c r="K8" s="164">
        <v>1725</v>
      </c>
    </row>
    <row r="9" spans="1:28">
      <c r="A9" s="91" t="s">
        <v>23</v>
      </c>
      <c r="B9" s="93">
        <v>174</v>
      </c>
      <c r="C9" s="93">
        <v>153</v>
      </c>
      <c r="D9" s="93">
        <v>408</v>
      </c>
      <c r="E9" s="93">
        <v>198</v>
      </c>
      <c r="F9" s="93">
        <v>6</v>
      </c>
      <c r="G9" s="93">
        <v>30</v>
      </c>
      <c r="H9" s="93">
        <v>132</v>
      </c>
      <c r="I9" s="93">
        <v>33</v>
      </c>
      <c r="J9" s="93">
        <v>156</v>
      </c>
      <c r="K9" s="164">
        <v>729</v>
      </c>
    </row>
    <row r="10" spans="1:28">
      <c r="A10" s="91" t="s">
        <v>24</v>
      </c>
      <c r="B10" s="93">
        <v>174</v>
      </c>
      <c r="C10" s="93">
        <v>198</v>
      </c>
      <c r="D10" s="93">
        <v>417</v>
      </c>
      <c r="E10" s="93">
        <v>246</v>
      </c>
      <c r="F10" s="93">
        <v>12</v>
      </c>
      <c r="G10" s="93">
        <v>27</v>
      </c>
      <c r="H10" s="93">
        <v>78</v>
      </c>
      <c r="I10" s="93">
        <v>36</v>
      </c>
      <c r="J10" s="93">
        <v>129</v>
      </c>
      <c r="K10" s="164">
        <v>675</v>
      </c>
    </row>
    <row r="11" spans="1:28">
      <c r="A11" s="91" t="s">
        <v>227</v>
      </c>
      <c r="B11" s="93">
        <v>1806</v>
      </c>
      <c r="C11" s="93">
        <v>1068</v>
      </c>
      <c r="D11" s="93">
        <v>3924</v>
      </c>
      <c r="E11" s="93">
        <v>1473</v>
      </c>
      <c r="F11" s="93">
        <v>108</v>
      </c>
      <c r="G11" s="93">
        <v>537</v>
      </c>
      <c r="H11" s="93">
        <v>1485</v>
      </c>
      <c r="I11" s="93">
        <v>435</v>
      </c>
      <c r="J11" s="93">
        <v>2523</v>
      </c>
      <c r="K11" s="164">
        <v>8400</v>
      </c>
    </row>
    <row r="12" spans="1:28">
      <c r="K12" s="160"/>
    </row>
    <row r="13" spans="1:28">
      <c r="B13" s="91" t="s">
        <v>1046</v>
      </c>
      <c r="C13" s="91" t="s">
        <v>1047</v>
      </c>
      <c r="D13" s="91" t="s">
        <v>1048</v>
      </c>
      <c r="E13" s="91" t="s">
        <v>1049</v>
      </c>
      <c r="F13" s="91" t="s">
        <v>1050</v>
      </c>
      <c r="G13" s="91" t="s">
        <v>1051</v>
      </c>
      <c r="H13" s="91" t="s">
        <v>1052</v>
      </c>
      <c r="I13" s="91" t="s">
        <v>1053</v>
      </c>
      <c r="J13" s="91" t="s">
        <v>238</v>
      </c>
      <c r="K13" s="92"/>
      <c r="AB13" s="160"/>
    </row>
    <row r="14" spans="1:28">
      <c r="A14" s="91" t="s">
        <v>953</v>
      </c>
      <c r="B14" s="94">
        <v>0.40899999999999997</v>
      </c>
      <c r="C14" s="94">
        <v>0.20699999999999999</v>
      </c>
      <c r="D14" s="94">
        <v>0.16900000000000001</v>
      </c>
      <c r="E14" s="94">
        <v>0.128</v>
      </c>
      <c r="F14" s="94">
        <v>8.7999999999999995E-2</v>
      </c>
      <c r="G14" s="94">
        <v>7.0999999999999994E-2</v>
      </c>
      <c r="H14" s="94">
        <v>5.3999999999999999E-2</v>
      </c>
      <c r="I14" s="94">
        <v>1.2999999999999999E-2</v>
      </c>
      <c r="J14" s="94">
        <v>0.34499999999999997</v>
      </c>
      <c r="K14" s="93"/>
      <c r="AB14" s="160"/>
    </row>
    <row r="15" spans="1:28">
      <c r="A15" s="91" t="s">
        <v>22</v>
      </c>
      <c r="B15" s="94">
        <v>0.54600000000000004</v>
      </c>
      <c r="C15" s="94">
        <v>0.21199999999999999</v>
      </c>
      <c r="D15" s="94">
        <v>0.221</v>
      </c>
      <c r="E15" s="94">
        <v>0.20699999999999999</v>
      </c>
      <c r="F15" s="94">
        <v>0.14799999999999999</v>
      </c>
      <c r="G15" s="94">
        <v>6.0999999999999999E-2</v>
      </c>
      <c r="H15" s="94">
        <v>4.9000000000000002E-2</v>
      </c>
      <c r="I15" s="94">
        <v>0.01</v>
      </c>
      <c r="J15" s="94">
        <v>0.24299999999999999</v>
      </c>
      <c r="K15" s="93"/>
      <c r="AB15" s="92"/>
    </row>
    <row r="16" spans="1:28">
      <c r="A16" s="91" t="s">
        <v>23</v>
      </c>
      <c r="B16" s="94">
        <v>0.56000000000000005</v>
      </c>
      <c r="C16" s="94">
        <v>0.23899999999999999</v>
      </c>
      <c r="D16" s="94">
        <v>0.18099999999999999</v>
      </c>
      <c r="E16" s="94">
        <v>0.27200000000000002</v>
      </c>
      <c r="F16" s="94">
        <v>0.21</v>
      </c>
      <c r="G16" s="94">
        <v>4.1000000000000002E-2</v>
      </c>
      <c r="H16" s="94">
        <v>4.4999999999999998E-2</v>
      </c>
      <c r="I16" s="94">
        <v>8.0000000000000002E-3</v>
      </c>
      <c r="J16" s="94">
        <v>0.214</v>
      </c>
      <c r="K16" s="93"/>
      <c r="N16" s="93"/>
      <c r="R16" s="93"/>
      <c r="S16" s="93"/>
      <c r="T16" s="93"/>
      <c r="U16" s="93"/>
      <c r="V16" s="93"/>
      <c r="W16" s="93"/>
      <c r="X16" s="93"/>
      <c r="Y16" s="93"/>
      <c r="Z16" s="93"/>
      <c r="AA16" s="93"/>
      <c r="AB16" s="93"/>
    </row>
    <row r="17" spans="1:31">
      <c r="A17" s="91" t="s">
        <v>24</v>
      </c>
      <c r="B17" s="94">
        <v>0.61799999999999999</v>
      </c>
      <c r="C17" s="94">
        <v>0.25800000000000001</v>
      </c>
      <c r="D17" s="94">
        <v>0.11600000000000001</v>
      </c>
      <c r="E17" s="94">
        <v>0.36399999999999999</v>
      </c>
      <c r="F17" s="94">
        <v>0.29299999999999998</v>
      </c>
      <c r="G17" s="94">
        <v>0.04</v>
      </c>
      <c r="H17" s="94">
        <v>5.2999999999999999E-2</v>
      </c>
      <c r="I17" s="94">
        <v>1.7999999999999999E-2</v>
      </c>
      <c r="J17" s="94">
        <v>0.191</v>
      </c>
      <c r="K17" s="93"/>
      <c r="N17" s="93"/>
      <c r="R17" s="93"/>
      <c r="S17" s="93"/>
      <c r="T17" s="93"/>
      <c r="U17" s="93"/>
      <c r="V17" s="93"/>
      <c r="W17" s="93"/>
      <c r="X17" s="93"/>
      <c r="Y17" s="93"/>
      <c r="Z17" s="93"/>
      <c r="AA17" s="93"/>
      <c r="AB17" s="93"/>
    </row>
    <row r="18" spans="1:31">
      <c r="A18" s="91" t="s">
        <v>25</v>
      </c>
      <c r="B18" s="94">
        <v>0.46700000000000003</v>
      </c>
      <c r="C18" s="94">
        <v>0.215</v>
      </c>
      <c r="D18" s="94">
        <v>0.17699999999999999</v>
      </c>
      <c r="E18" s="94">
        <v>0.17499999999999999</v>
      </c>
      <c r="F18" s="94">
        <v>0.127</v>
      </c>
      <c r="G18" s="94">
        <v>6.4000000000000001E-2</v>
      </c>
      <c r="H18" s="94">
        <v>5.1999999999999998E-2</v>
      </c>
      <c r="I18" s="94">
        <v>1.2999999999999999E-2</v>
      </c>
      <c r="J18" s="94">
        <v>0.3</v>
      </c>
      <c r="K18" s="93"/>
      <c r="N18" s="93"/>
      <c r="R18" s="93"/>
      <c r="S18" s="93"/>
      <c r="T18" s="93"/>
      <c r="U18" s="93"/>
      <c r="V18" s="93"/>
      <c r="W18" s="93"/>
      <c r="X18" s="93"/>
      <c r="Y18" s="93"/>
      <c r="Z18" s="93"/>
      <c r="AA18" s="93"/>
      <c r="AB18" s="93"/>
    </row>
    <row r="19" spans="1:31">
      <c r="N19" s="160"/>
      <c r="Q19" s="93"/>
      <c r="U19" s="93"/>
      <c r="V19" s="93"/>
      <c r="W19" s="93"/>
      <c r="X19" s="93"/>
      <c r="Y19" s="93"/>
      <c r="Z19" s="93"/>
      <c r="AA19" s="93"/>
      <c r="AB19" s="93"/>
      <c r="AC19" s="93"/>
      <c r="AD19" s="93"/>
      <c r="AE19" s="93"/>
    </row>
    <row r="20" spans="1:31">
      <c r="A20" s="93"/>
      <c r="E20" s="93"/>
      <c r="F20" s="93"/>
      <c r="G20" s="93"/>
      <c r="H20" s="93"/>
      <c r="I20" s="93"/>
      <c r="J20" s="93"/>
      <c r="K20" s="93"/>
      <c r="L20" s="93"/>
      <c r="M20" s="93"/>
      <c r="N20" s="164"/>
      <c r="Q20" s="93"/>
      <c r="U20" s="93"/>
      <c r="V20" s="93"/>
      <c r="W20" s="93"/>
      <c r="X20" s="93"/>
      <c r="Y20" s="93"/>
      <c r="Z20" s="93"/>
      <c r="AA20" s="93"/>
      <c r="AB20" s="93"/>
      <c r="AC20" s="93"/>
      <c r="AD20" s="93"/>
      <c r="AE20" s="93"/>
    </row>
    <row r="21" spans="1:31">
      <c r="A21" s="93"/>
      <c r="E21" s="93"/>
      <c r="F21" s="93"/>
      <c r="G21" s="93"/>
      <c r="H21" s="93"/>
      <c r="I21" s="93"/>
      <c r="J21" s="93"/>
      <c r="K21" s="93"/>
      <c r="L21" s="93"/>
      <c r="M21" s="93"/>
      <c r="N21" s="164"/>
      <c r="Q21" s="93"/>
      <c r="U21" s="93"/>
      <c r="V21" s="93"/>
      <c r="W21" s="93"/>
      <c r="X21" s="93"/>
      <c r="Y21" s="93"/>
      <c r="Z21" s="93"/>
      <c r="AA21" s="93"/>
      <c r="AB21" s="93"/>
      <c r="AC21" s="93"/>
      <c r="AD21" s="93"/>
      <c r="AE21" s="93"/>
    </row>
    <row r="22" spans="1:31">
      <c r="A22" s="93"/>
      <c r="E22" s="93"/>
      <c r="F22" s="93"/>
      <c r="G22" s="93"/>
      <c r="H22" s="93"/>
      <c r="I22" s="93"/>
      <c r="J22" s="93"/>
      <c r="K22" s="93"/>
      <c r="L22" s="93"/>
      <c r="M22" s="93"/>
      <c r="N22" s="164"/>
      <c r="Q22" s="93"/>
      <c r="U22" s="93"/>
      <c r="V22" s="93"/>
      <c r="W22" s="93"/>
      <c r="X22" s="93"/>
      <c r="Y22" s="93"/>
      <c r="Z22" s="93"/>
      <c r="AA22" s="93"/>
      <c r="AB22" s="93"/>
      <c r="AC22" s="93"/>
      <c r="AD22" s="93"/>
      <c r="AE22" s="93"/>
    </row>
    <row r="23" spans="1:31">
      <c r="A23" s="93"/>
      <c r="E23" s="93"/>
      <c r="F23" s="93"/>
      <c r="G23" s="93"/>
      <c r="H23" s="93"/>
      <c r="I23" s="93"/>
      <c r="J23" s="93"/>
      <c r="K23" s="93"/>
      <c r="L23" s="93"/>
      <c r="M23" s="93"/>
      <c r="N23" s="164"/>
      <c r="Q23" s="93"/>
      <c r="U23" s="93"/>
      <c r="V23" s="93"/>
      <c r="W23" s="93"/>
      <c r="X23" s="93"/>
      <c r="Y23" s="93"/>
      <c r="Z23" s="93"/>
      <c r="AA23" s="93"/>
      <c r="AB23" s="93"/>
      <c r="AC23" s="93"/>
      <c r="AD23" s="93"/>
      <c r="AE23" s="93"/>
    </row>
    <row r="24" spans="1:31">
      <c r="A24" s="93"/>
      <c r="E24" s="93"/>
      <c r="F24" s="93"/>
      <c r="G24" s="93"/>
      <c r="H24" s="93"/>
      <c r="I24" s="93"/>
      <c r="J24" s="93"/>
      <c r="K24" s="93"/>
      <c r="L24" s="93"/>
      <c r="M24" s="93"/>
      <c r="N24" s="164"/>
      <c r="Q24" s="93"/>
      <c r="U24" s="93"/>
      <c r="V24" s="93"/>
      <c r="W24" s="93"/>
      <c r="X24" s="93"/>
      <c r="Y24" s="93"/>
      <c r="Z24" s="93"/>
      <c r="AA24" s="93"/>
      <c r="AB24" s="93"/>
      <c r="AC24" s="93"/>
      <c r="AD24" s="93"/>
      <c r="AE24" s="93"/>
    </row>
    <row r="25" spans="1:31">
      <c r="A25" s="93"/>
      <c r="E25" s="93"/>
      <c r="F25" s="93"/>
      <c r="G25" s="93"/>
      <c r="H25" s="93"/>
      <c r="I25" s="93"/>
      <c r="J25" s="93"/>
      <c r="K25" s="93"/>
      <c r="L25" s="93"/>
      <c r="M25" s="93"/>
      <c r="N25" s="164"/>
      <c r="Q25" s="93"/>
      <c r="U25" s="93"/>
      <c r="V25" s="93"/>
      <c r="W25" s="93"/>
      <c r="X25" s="93"/>
      <c r="Y25" s="93"/>
      <c r="Z25" s="93"/>
      <c r="AA25" s="93"/>
      <c r="AB25" s="93"/>
      <c r="AC25" s="93"/>
      <c r="AD25" s="93"/>
      <c r="AE25" s="93"/>
    </row>
    <row r="26" spans="1:31">
      <c r="A26" s="93"/>
      <c r="E26" s="93"/>
      <c r="F26" s="93"/>
      <c r="G26" s="93"/>
      <c r="H26" s="93"/>
      <c r="I26" s="93"/>
      <c r="J26" s="93"/>
      <c r="K26" s="93"/>
      <c r="L26" s="93"/>
      <c r="M26" s="93"/>
      <c r="N26" s="164"/>
      <c r="Q26" s="93"/>
      <c r="U26" s="93"/>
      <c r="V26" s="93"/>
      <c r="W26" s="93"/>
      <c r="X26" s="93"/>
      <c r="Y26" s="93"/>
      <c r="Z26" s="93"/>
      <c r="AA26" s="93"/>
      <c r="AB26" s="93"/>
      <c r="AC26" s="93"/>
      <c r="AD26" s="93"/>
      <c r="AE26" s="93"/>
    </row>
    <row r="27" spans="1:31">
      <c r="A27" s="93"/>
      <c r="E27" s="93"/>
      <c r="F27" s="93"/>
      <c r="G27" s="93"/>
      <c r="H27" s="93"/>
      <c r="I27" s="93"/>
      <c r="J27" s="93"/>
      <c r="K27" s="93"/>
      <c r="L27" s="93"/>
      <c r="M27" s="93"/>
      <c r="N27" s="164"/>
      <c r="Q27" s="93"/>
      <c r="U27" s="93"/>
      <c r="V27" s="93"/>
      <c r="W27" s="93"/>
      <c r="X27" s="93"/>
      <c r="Y27" s="93"/>
      <c r="Z27" s="93"/>
      <c r="AA27" s="93"/>
      <c r="AB27" s="93"/>
      <c r="AC27" s="93"/>
      <c r="AD27" s="93"/>
      <c r="AE27" s="93"/>
    </row>
    <row r="28" spans="1:31">
      <c r="A28" s="93"/>
      <c r="E28" s="93"/>
      <c r="F28" s="93"/>
      <c r="G28" s="93"/>
      <c r="H28" s="93"/>
      <c r="I28" s="93"/>
      <c r="J28" s="93"/>
      <c r="K28" s="93"/>
      <c r="L28" s="93"/>
      <c r="M28" s="93"/>
      <c r="N28" s="164"/>
      <c r="Q28" s="93"/>
      <c r="U28" s="93"/>
      <c r="V28" s="93"/>
      <c r="W28" s="93"/>
      <c r="X28" s="93"/>
      <c r="Y28" s="93"/>
      <c r="Z28" s="93"/>
      <c r="AA28" s="93"/>
      <c r="AB28" s="93"/>
      <c r="AC28" s="93"/>
      <c r="AD28" s="93"/>
      <c r="AE28" s="93"/>
    </row>
    <row r="29" spans="1:31">
      <c r="A29" s="93"/>
      <c r="E29" s="93"/>
      <c r="F29" s="93"/>
      <c r="G29" s="93"/>
      <c r="H29" s="93"/>
      <c r="I29" s="93"/>
      <c r="J29" s="93"/>
      <c r="K29" s="93"/>
      <c r="L29" s="93"/>
      <c r="M29" s="93"/>
      <c r="N29" s="164"/>
      <c r="Q29" s="93"/>
      <c r="U29" s="93"/>
      <c r="V29" s="93"/>
      <c r="W29" s="93"/>
      <c r="X29" s="93"/>
      <c r="Y29" s="93"/>
      <c r="Z29" s="93"/>
      <c r="AA29" s="93"/>
      <c r="AB29" s="93"/>
      <c r="AC29" s="93"/>
      <c r="AD29" s="93"/>
      <c r="AE29" s="93"/>
    </row>
    <row r="30" spans="1:31">
      <c r="A30" s="93"/>
      <c r="E30" s="93"/>
      <c r="F30" s="93"/>
      <c r="G30" s="93"/>
      <c r="H30" s="93"/>
      <c r="I30" s="93"/>
      <c r="J30" s="93"/>
      <c r="K30" s="93"/>
      <c r="L30" s="93"/>
      <c r="M30" s="93"/>
      <c r="N30" s="164"/>
      <c r="Q30" s="93"/>
      <c r="U30" s="93"/>
      <c r="V30" s="93"/>
      <c r="W30" s="93"/>
      <c r="X30" s="93"/>
      <c r="Y30" s="93"/>
      <c r="Z30" s="93"/>
      <c r="AA30" s="93"/>
      <c r="AB30" s="93"/>
      <c r="AC30" s="93"/>
      <c r="AD30" s="93"/>
      <c r="AE30" s="93"/>
    </row>
    <row r="31" spans="1:31">
      <c r="A31" s="93"/>
      <c r="E31" s="93"/>
      <c r="F31" s="93"/>
      <c r="G31" s="93"/>
      <c r="H31" s="93"/>
      <c r="I31" s="93"/>
      <c r="J31" s="93"/>
      <c r="K31" s="93"/>
      <c r="L31" s="93"/>
      <c r="M31" s="93"/>
      <c r="N31" s="164"/>
      <c r="Q31" s="93"/>
      <c r="U31" s="93"/>
      <c r="V31" s="93"/>
      <c r="W31" s="93"/>
      <c r="X31" s="93"/>
      <c r="Y31" s="93"/>
      <c r="Z31" s="93"/>
      <c r="AA31" s="93"/>
      <c r="AB31" s="93"/>
      <c r="AC31" s="93"/>
      <c r="AD31" s="93"/>
      <c r="AE31" s="93"/>
    </row>
    <row r="32" spans="1:31">
      <c r="A32" s="93"/>
      <c r="E32" s="93"/>
      <c r="F32" s="93"/>
      <c r="G32" s="93"/>
      <c r="H32" s="93"/>
      <c r="I32" s="93"/>
      <c r="J32" s="93"/>
      <c r="K32" s="93"/>
      <c r="L32" s="93"/>
      <c r="M32" s="93"/>
      <c r="N32" s="164"/>
      <c r="Q32" s="93"/>
      <c r="U32" s="93"/>
      <c r="V32" s="93"/>
      <c r="W32" s="93"/>
      <c r="X32" s="93"/>
      <c r="Y32" s="93"/>
      <c r="Z32" s="93"/>
      <c r="AA32" s="93"/>
      <c r="AB32" s="93"/>
      <c r="AC32" s="93"/>
      <c r="AD32" s="93"/>
      <c r="AE32" s="93"/>
    </row>
    <row r="33" spans="1:31">
      <c r="A33" s="93"/>
      <c r="E33" s="93"/>
      <c r="F33" s="93"/>
      <c r="G33" s="93"/>
      <c r="H33" s="93"/>
      <c r="I33" s="93"/>
      <c r="J33" s="93"/>
      <c r="K33" s="93"/>
      <c r="L33" s="93"/>
      <c r="M33" s="93"/>
      <c r="N33" s="164"/>
      <c r="Q33" s="93"/>
      <c r="U33" s="93"/>
      <c r="V33" s="93"/>
      <c r="W33" s="93"/>
      <c r="X33" s="93"/>
      <c r="Y33" s="93"/>
      <c r="Z33" s="93"/>
      <c r="AA33" s="93"/>
      <c r="AB33" s="93"/>
      <c r="AC33" s="93"/>
      <c r="AD33" s="93"/>
      <c r="AE33" s="93"/>
    </row>
    <row r="34" spans="1:31">
      <c r="N34" s="164"/>
      <c r="U34" s="93"/>
      <c r="V34" s="93"/>
      <c r="W34" s="93"/>
      <c r="X34" s="93"/>
      <c r="Y34" s="93"/>
      <c r="Z34" s="93"/>
      <c r="AA34" s="93"/>
      <c r="AB34" s="93"/>
      <c r="AC34" s="93"/>
      <c r="AD34" s="93"/>
      <c r="AE34" s="93"/>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9F61-BABD-4AD5-83F6-69E300E20B5E}">
  <dimension ref="A1:AK20"/>
  <sheetViews>
    <sheetView topLeftCell="F1" zoomScaleNormal="100" workbookViewId="0">
      <selection activeCell="AH49" sqref="AH49"/>
    </sheetView>
  </sheetViews>
  <sheetFormatPr defaultColWidth="8.85546875" defaultRowHeight="15"/>
  <cols>
    <col min="1" max="1" width="16.7109375" style="91" customWidth="1"/>
    <col min="2" max="16384" width="8.85546875" style="91"/>
  </cols>
  <sheetData>
    <row r="1" spans="1:37" s="92" customFormat="1">
      <c r="A1" s="169" t="s">
        <v>1054</v>
      </c>
      <c r="B1" s="169" t="s">
        <v>1055</v>
      </c>
    </row>
    <row r="2" spans="1:37" s="92" customFormat="1">
      <c r="A2" s="170"/>
      <c r="B2" s="170"/>
    </row>
    <row r="3" spans="1:37" s="92" customFormat="1">
      <c r="A3" s="169" t="s">
        <v>26</v>
      </c>
      <c r="B3" s="170" t="s">
        <v>940</v>
      </c>
    </row>
    <row r="4" spans="1:37" s="92" customFormat="1">
      <c r="A4" s="169" t="s">
        <v>51</v>
      </c>
      <c r="B4" s="170" t="s">
        <v>1056</v>
      </c>
    </row>
    <row r="6" spans="1:37">
      <c r="A6" s="91" t="s">
        <v>1057</v>
      </c>
      <c r="B6" s="91" t="s">
        <v>1058</v>
      </c>
      <c r="C6" s="91" t="s">
        <v>1059</v>
      </c>
      <c r="D6" s="91" t="s">
        <v>1060</v>
      </c>
      <c r="E6" s="91" t="s">
        <v>1061</v>
      </c>
      <c r="F6" s="91" t="s">
        <v>1062</v>
      </c>
      <c r="G6" s="91" t="s">
        <v>1063</v>
      </c>
      <c r="H6" s="91" t="s">
        <v>1064</v>
      </c>
      <c r="I6" s="91" t="s">
        <v>1065</v>
      </c>
      <c r="J6" s="91" t="s">
        <v>1066</v>
      </c>
      <c r="K6" s="91" t="s">
        <v>1067</v>
      </c>
      <c r="L6" s="91" t="s">
        <v>1068</v>
      </c>
      <c r="M6" s="91" t="s">
        <v>1069</v>
      </c>
      <c r="N6" s="91" t="s">
        <v>1070</v>
      </c>
      <c r="O6" s="91" t="s">
        <v>989</v>
      </c>
      <c r="AK6" s="91">
        <f>Q6</f>
        <v>0</v>
      </c>
    </row>
    <row r="7" spans="1:37">
      <c r="A7" s="91" t="s">
        <v>953</v>
      </c>
      <c r="B7" s="91">
        <v>597</v>
      </c>
      <c r="C7" s="91">
        <v>663</v>
      </c>
      <c r="D7" s="91">
        <v>447</v>
      </c>
      <c r="E7" s="91">
        <v>924</v>
      </c>
      <c r="F7" s="91">
        <v>1401</v>
      </c>
      <c r="G7" s="91">
        <v>480</v>
      </c>
      <c r="H7" s="91">
        <v>1020</v>
      </c>
      <c r="I7" s="91">
        <v>648</v>
      </c>
      <c r="J7" s="91">
        <v>396</v>
      </c>
      <c r="K7" s="91">
        <v>210</v>
      </c>
      <c r="L7" s="91">
        <v>1023</v>
      </c>
      <c r="M7" s="91">
        <v>459</v>
      </c>
      <c r="N7" s="91">
        <v>1770</v>
      </c>
      <c r="O7" s="91">
        <v>5268</v>
      </c>
      <c r="AK7" s="91">
        <f>O7/$O7</f>
        <v>1</v>
      </c>
    </row>
    <row r="8" spans="1:37">
      <c r="A8" s="91" t="s">
        <v>22</v>
      </c>
      <c r="B8" s="91">
        <v>189</v>
      </c>
      <c r="C8" s="91">
        <v>249</v>
      </c>
      <c r="D8" s="91">
        <v>135</v>
      </c>
      <c r="E8" s="91">
        <v>258</v>
      </c>
      <c r="F8" s="91">
        <v>471</v>
      </c>
      <c r="G8" s="91">
        <v>138</v>
      </c>
      <c r="H8" s="91">
        <v>390</v>
      </c>
      <c r="I8" s="91">
        <v>135</v>
      </c>
      <c r="J8" s="91">
        <v>153</v>
      </c>
      <c r="K8" s="91">
        <v>126</v>
      </c>
      <c r="L8" s="91">
        <v>351</v>
      </c>
      <c r="M8" s="91">
        <v>117</v>
      </c>
      <c r="N8" s="91">
        <v>522</v>
      </c>
      <c r="O8" s="91">
        <v>1725</v>
      </c>
      <c r="AK8" s="91">
        <f>O8/$O8</f>
        <v>1</v>
      </c>
    </row>
    <row r="9" spans="1:37">
      <c r="A9" s="91" t="s">
        <v>23</v>
      </c>
      <c r="B9" s="91">
        <v>78</v>
      </c>
      <c r="C9" s="91">
        <v>114</v>
      </c>
      <c r="D9" s="91">
        <v>42</v>
      </c>
      <c r="E9" s="91">
        <v>123</v>
      </c>
      <c r="F9" s="91">
        <v>237</v>
      </c>
      <c r="G9" s="91">
        <v>78</v>
      </c>
      <c r="H9" s="91">
        <v>198</v>
      </c>
      <c r="I9" s="91">
        <v>57</v>
      </c>
      <c r="J9" s="91">
        <v>111</v>
      </c>
      <c r="K9" s="91">
        <v>36</v>
      </c>
      <c r="L9" s="91">
        <v>135</v>
      </c>
      <c r="M9" s="91">
        <v>57</v>
      </c>
      <c r="N9" s="91">
        <v>243</v>
      </c>
      <c r="O9" s="91">
        <v>729</v>
      </c>
      <c r="AK9" s="91">
        <f>O9/$O9</f>
        <v>1</v>
      </c>
    </row>
    <row r="10" spans="1:37">
      <c r="A10" s="91" t="s">
        <v>24</v>
      </c>
      <c r="B10" s="91">
        <v>42</v>
      </c>
      <c r="C10" s="91">
        <v>81</v>
      </c>
      <c r="D10" s="91">
        <v>21</v>
      </c>
      <c r="E10" s="91">
        <v>132</v>
      </c>
      <c r="F10" s="91">
        <v>189</v>
      </c>
      <c r="G10" s="91">
        <v>75</v>
      </c>
      <c r="H10" s="91">
        <v>189</v>
      </c>
      <c r="I10" s="91">
        <v>75</v>
      </c>
      <c r="J10" s="91">
        <v>111</v>
      </c>
      <c r="K10" s="91">
        <v>51</v>
      </c>
      <c r="L10" s="91">
        <v>81</v>
      </c>
      <c r="M10" s="91">
        <v>63</v>
      </c>
      <c r="N10" s="91">
        <v>234</v>
      </c>
      <c r="O10" s="91">
        <v>675</v>
      </c>
      <c r="AK10" s="91">
        <f>O10/$O10</f>
        <v>1</v>
      </c>
    </row>
    <row r="11" spans="1:37">
      <c r="A11" s="91" t="s">
        <v>227</v>
      </c>
      <c r="B11" s="91">
        <v>903</v>
      </c>
      <c r="C11" s="91">
        <v>1110</v>
      </c>
      <c r="D11" s="91">
        <v>642</v>
      </c>
      <c r="E11" s="91">
        <v>1440</v>
      </c>
      <c r="F11" s="91">
        <v>2304</v>
      </c>
      <c r="G11" s="91">
        <v>774</v>
      </c>
      <c r="H11" s="91">
        <v>1797</v>
      </c>
      <c r="I11" s="91">
        <v>918</v>
      </c>
      <c r="J11" s="91">
        <v>768</v>
      </c>
      <c r="K11" s="91">
        <v>423</v>
      </c>
      <c r="L11" s="91">
        <v>1590</v>
      </c>
      <c r="M11" s="91">
        <v>699</v>
      </c>
      <c r="N11" s="91">
        <v>2772</v>
      </c>
      <c r="O11" s="91">
        <v>8400</v>
      </c>
      <c r="AK11" s="91">
        <f>O11/$O11</f>
        <v>1</v>
      </c>
    </row>
    <row r="15" spans="1:37">
      <c r="A15" s="91" t="s">
        <v>1057</v>
      </c>
      <c r="B15" s="91" t="s">
        <v>1071</v>
      </c>
      <c r="C15" s="91" t="s">
        <v>1072</v>
      </c>
      <c r="D15" s="91" t="s">
        <v>1073</v>
      </c>
      <c r="E15" s="91" t="s">
        <v>1074</v>
      </c>
      <c r="F15" s="91" t="s">
        <v>1075</v>
      </c>
      <c r="G15" s="91" t="s">
        <v>1076</v>
      </c>
      <c r="H15" s="91" t="s">
        <v>1077</v>
      </c>
      <c r="I15" s="91" t="s">
        <v>1078</v>
      </c>
      <c r="J15" s="91" t="s">
        <v>1079</v>
      </c>
      <c r="K15" s="91" t="s">
        <v>1080</v>
      </c>
      <c r="L15" s="91" t="s">
        <v>1081</v>
      </c>
      <c r="M15" s="91" t="s">
        <v>412</v>
      </c>
      <c r="N15" s="91" t="s">
        <v>1082</v>
      </c>
    </row>
    <row r="16" spans="1:37">
      <c r="A16" s="91" t="s">
        <v>953</v>
      </c>
      <c r="B16" s="91">
        <v>0.26600000000000001</v>
      </c>
      <c r="C16" s="91">
        <v>0.19400000000000001</v>
      </c>
      <c r="D16" s="91">
        <v>0.19400000000000001</v>
      </c>
      <c r="E16" s="91">
        <v>0.17499999999999999</v>
      </c>
      <c r="F16" s="91">
        <v>0.126</v>
      </c>
      <c r="G16" s="91">
        <v>0.123</v>
      </c>
      <c r="H16" s="91">
        <v>0.113</v>
      </c>
      <c r="I16" s="91">
        <v>9.0999999999999998E-2</v>
      </c>
      <c r="J16" s="91">
        <v>7.4999999999999997E-2</v>
      </c>
      <c r="K16" s="91">
        <v>8.5000000000000006E-2</v>
      </c>
      <c r="L16" s="91">
        <v>0.04</v>
      </c>
      <c r="M16" s="91">
        <v>8.6999999999999994E-2</v>
      </c>
      <c r="N16" s="91">
        <v>0.33600000000000002</v>
      </c>
    </row>
    <row r="17" spans="1:14">
      <c r="A17" s="91" t="s">
        <v>22</v>
      </c>
      <c r="B17" s="91">
        <v>0.27300000000000002</v>
      </c>
      <c r="C17" s="91">
        <v>0.22600000000000001</v>
      </c>
      <c r="D17" s="91">
        <v>0.20300000000000001</v>
      </c>
      <c r="E17" s="91">
        <v>0.15</v>
      </c>
      <c r="F17" s="91">
        <v>0.14399999999999999</v>
      </c>
      <c r="G17" s="91">
        <v>7.8E-2</v>
      </c>
      <c r="H17" s="91">
        <v>0.11</v>
      </c>
      <c r="I17" s="91">
        <v>0.08</v>
      </c>
      <c r="J17" s="91">
        <v>8.8999999999999996E-2</v>
      </c>
      <c r="K17" s="91">
        <v>7.8E-2</v>
      </c>
      <c r="L17" s="91">
        <v>7.2999999999999995E-2</v>
      </c>
      <c r="M17" s="91">
        <v>6.8000000000000005E-2</v>
      </c>
      <c r="N17" s="91">
        <v>0.30299999999999999</v>
      </c>
    </row>
    <row r="18" spans="1:14">
      <c r="A18" s="91" t="s">
        <v>23</v>
      </c>
      <c r="B18" s="91">
        <v>0.32500000000000001</v>
      </c>
      <c r="C18" s="91">
        <v>0.27200000000000002</v>
      </c>
      <c r="D18" s="91">
        <v>0.185</v>
      </c>
      <c r="E18" s="91">
        <v>0.16900000000000001</v>
      </c>
      <c r="F18" s="91">
        <v>0.156</v>
      </c>
      <c r="G18" s="91">
        <v>7.8E-2</v>
      </c>
      <c r="H18" s="91">
        <v>0.107</v>
      </c>
      <c r="I18" s="91">
        <v>0.107</v>
      </c>
      <c r="J18" s="91">
        <v>0.152</v>
      </c>
      <c r="K18" s="91">
        <v>5.8000000000000003E-2</v>
      </c>
      <c r="L18" s="91">
        <v>4.9000000000000002E-2</v>
      </c>
      <c r="M18" s="91">
        <v>7.8E-2</v>
      </c>
      <c r="N18" s="91">
        <v>0.33300000000000002</v>
      </c>
    </row>
    <row r="19" spans="1:14">
      <c r="A19" s="91" t="s">
        <v>24</v>
      </c>
      <c r="B19" s="91">
        <v>0.28000000000000003</v>
      </c>
      <c r="C19" s="91">
        <v>0.28000000000000003</v>
      </c>
      <c r="D19" s="91">
        <v>0.12</v>
      </c>
      <c r="E19" s="91">
        <v>0.19600000000000001</v>
      </c>
      <c r="F19" s="91">
        <v>0.12</v>
      </c>
      <c r="G19" s="91">
        <v>0.111</v>
      </c>
      <c r="H19" s="91">
        <v>6.2E-2</v>
      </c>
      <c r="I19" s="91">
        <v>0.111</v>
      </c>
      <c r="J19" s="91">
        <v>0.16400000000000001</v>
      </c>
      <c r="K19" s="91">
        <v>3.1E-2</v>
      </c>
      <c r="L19" s="91">
        <v>7.5999999999999998E-2</v>
      </c>
      <c r="M19" s="91">
        <v>9.2999999999999999E-2</v>
      </c>
      <c r="N19" s="91">
        <v>0.34699999999999998</v>
      </c>
    </row>
    <row r="20" spans="1:14">
      <c r="A20" s="91" t="s">
        <v>227</v>
      </c>
      <c r="B20" s="91">
        <v>0.27400000000000002</v>
      </c>
      <c r="C20" s="91">
        <v>0.214</v>
      </c>
      <c r="D20" s="91">
        <v>0.189</v>
      </c>
      <c r="E20" s="91">
        <v>0.17100000000000001</v>
      </c>
      <c r="F20" s="91">
        <v>0.13200000000000001</v>
      </c>
      <c r="G20" s="91">
        <v>0.109</v>
      </c>
      <c r="H20" s="91">
        <v>0.108</v>
      </c>
      <c r="I20" s="91">
        <v>9.1999999999999998E-2</v>
      </c>
      <c r="J20" s="91">
        <v>9.0999999999999998E-2</v>
      </c>
      <c r="K20" s="91">
        <v>7.5999999999999998E-2</v>
      </c>
      <c r="L20" s="91">
        <v>0.05</v>
      </c>
      <c r="M20" s="91">
        <v>8.3000000000000004E-2</v>
      </c>
      <c r="N20" s="91">
        <v>0.33</v>
      </c>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E7793-700C-4A60-BD18-B105319BA516}">
  <dimension ref="A1:I33"/>
  <sheetViews>
    <sheetView zoomScaleNormal="100" workbookViewId="0">
      <selection activeCell="AH49" sqref="AH49"/>
    </sheetView>
  </sheetViews>
  <sheetFormatPr defaultColWidth="8.85546875" defaultRowHeight="15"/>
  <cols>
    <col min="1" max="16384" width="8.85546875" style="91"/>
  </cols>
  <sheetData>
    <row r="1" spans="1:7" s="92" customFormat="1">
      <c r="A1" s="169" t="s">
        <v>1083</v>
      </c>
      <c r="B1" s="169" t="s">
        <v>1084</v>
      </c>
    </row>
    <row r="2" spans="1:7" s="92" customFormat="1">
      <c r="A2" s="170"/>
      <c r="B2" s="170" t="s">
        <v>1085</v>
      </c>
    </row>
    <row r="3" spans="1:7" s="92" customFormat="1">
      <c r="A3" s="169" t="s">
        <v>26</v>
      </c>
      <c r="B3" s="170" t="s">
        <v>940</v>
      </c>
    </row>
    <row r="4" spans="1:7" s="92" customFormat="1">
      <c r="A4" s="169" t="s">
        <v>51</v>
      </c>
      <c r="B4" s="170" t="s">
        <v>1086</v>
      </c>
    </row>
    <row r="6" spans="1:7">
      <c r="B6" s="91" t="s">
        <v>1087</v>
      </c>
      <c r="C6" s="91" t="s">
        <v>1088</v>
      </c>
      <c r="D6" s="91" t="s">
        <v>1089</v>
      </c>
      <c r="E6" s="91" t="s">
        <v>1090</v>
      </c>
      <c r="F6" s="91" t="s">
        <v>989</v>
      </c>
    </row>
    <row r="7" spans="1:7">
      <c r="A7" s="91" t="s">
        <v>953</v>
      </c>
      <c r="B7" s="91">
        <v>147</v>
      </c>
      <c r="C7" s="91">
        <v>1563</v>
      </c>
      <c r="D7" s="91">
        <v>966</v>
      </c>
      <c r="E7" s="91">
        <v>2592</v>
      </c>
      <c r="F7" s="91">
        <v>5268</v>
      </c>
    </row>
    <row r="8" spans="1:7">
      <c r="A8" s="91" t="s">
        <v>22</v>
      </c>
      <c r="B8" s="93">
        <v>54</v>
      </c>
      <c r="C8" s="93">
        <v>405</v>
      </c>
      <c r="D8" s="93">
        <v>315</v>
      </c>
      <c r="E8" s="93">
        <v>945</v>
      </c>
      <c r="F8" s="91">
        <v>1725</v>
      </c>
    </row>
    <row r="9" spans="1:7">
      <c r="A9" s="91" t="s">
        <v>23</v>
      </c>
      <c r="B9" s="93">
        <v>12</v>
      </c>
      <c r="C9" s="93">
        <v>123</v>
      </c>
      <c r="D9" s="93">
        <v>105</v>
      </c>
      <c r="E9" s="93">
        <v>489</v>
      </c>
      <c r="F9" s="91">
        <v>729</v>
      </c>
    </row>
    <row r="10" spans="1:7">
      <c r="A10" s="91" t="s">
        <v>24</v>
      </c>
      <c r="B10" s="93">
        <v>9</v>
      </c>
      <c r="C10" s="93">
        <v>87</v>
      </c>
      <c r="D10" s="93">
        <v>69</v>
      </c>
      <c r="E10" s="93">
        <v>516</v>
      </c>
      <c r="F10" s="91">
        <v>675</v>
      </c>
    </row>
    <row r="11" spans="1:7">
      <c r="A11" s="91" t="s">
        <v>25</v>
      </c>
      <c r="B11" s="93">
        <v>219</v>
      </c>
      <c r="C11" s="93">
        <v>2181</v>
      </c>
      <c r="D11" s="93">
        <v>1458</v>
      </c>
      <c r="E11" s="93">
        <v>4542</v>
      </c>
      <c r="F11" s="91">
        <v>8400</v>
      </c>
    </row>
    <row r="13" spans="1:7">
      <c r="B13" s="91" t="s">
        <v>1087</v>
      </c>
      <c r="C13" s="91" t="s">
        <v>1091</v>
      </c>
      <c r="D13" s="91" t="s">
        <v>1092</v>
      </c>
      <c r="E13" s="91" t="s">
        <v>1090</v>
      </c>
    </row>
    <row r="14" spans="1:7">
      <c r="A14" s="91" t="s">
        <v>953</v>
      </c>
      <c r="B14" s="94">
        <v>2.8000000000000001E-2</v>
      </c>
      <c r="C14" s="94">
        <v>0.29699999999999999</v>
      </c>
      <c r="D14" s="94">
        <v>0.183</v>
      </c>
      <c r="E14" s="94">
        <v>0.49199999999999999</v>
      </c>
      <c r="F14" s="236"/>
    </row>
    <row r="15" spans="1:7">
      <c r="A15" s="91" t="s">
        <v>22</v>
      </c>
      <c r="B15" s="94">
        <v>3.1E-2</v>
      </c>
      <c r="C15" s="94">
        <v>0.23499999999999999</v>
      </c>
      <c r="D15" s="94">
        <v>0.183</v>
      </c>
      <c r="E15" s="94">
        <v>0.54800000000000004</v>
      </c>
      <c r="F15" s="236"/>
    </row>
    <row r="16" spans="1:7">
      <c r="A16" s="91" t="s">
        <v>23</v>
      </c>
      <c r="B16" s="94">
        <v>1.6E-2</v>
      </c>
      <c r="C16" s="94">
        <v>0.16900000000000001</v>
      </c>
      <c r="D16" s="94">
        <v>0.14399999999999999</v>
      </c>
      <c r="E16" s="94">
        <v>0.67100000000000004</v>
      </c>
      <c r="F16" s="236"/>
      <c r="G16" s="93"/>
    </row>
    <row r="17" spans="1:9">
      <c r="A17" s="91" t="s">
        <v>24</v>
      </c>
      <c r="B17" s="94">
        <v>1.2999999999999999E-2</v>
      </c>
      <c r="C17" s="94">
        <v>0.129</v>
      </c>
      <c r="D17" s="94">
        <v>0.10199999999999999</v>
      </c>
      <c r="E17" s="94">
        <v>0.76400000000000001</v>
      </c>
      <c r="F17" s="236"/>
      <c r="G17" s="93"/>
    </row>
    <row r="18" spans="1:9">
      <c r="A18" s="91" t="s">
        <v>25</v>
      </c>
      <c r="B18" s="94">
        <v>2.5999999999999999E-2</v>
      </c>
      <c r="C18" s="94">
        <v>0.26</v>
      </c>
      <c r="D18" s="94">
        <v>0.17399999999999999</v>
      </c>
      <c r="E18" s="94">
        <v>0.54100000000000004</v>
      </c>
      <c r="F18" s="236"/>
      <c r="G18" s="93"/>
    </row>
    <row r="19" spans="1:9">
      <c r="C19" s="93"/>
      <c r="D19" s="93"/>
      <c r="E19" s="93"/>
      <c r="F19" s="93"/>
      <c r="G19" s="93"/>
    </row>
    <row r="20" spans="1:9">
      <c r="C20" s="93"/>
      <c r="D20" s="93"/>
      <c r="E20" s="93"/>
      <c r="F20" s="93"/>
      <c r="G20" s="93"/>
    </row>
    <row r="21" spans="1:9">
      <c r="A21" s="93"/>
      <c r="E21" s="93"/>
      <c r="F21" s="93"/>
      <c r="G21" s="93"/>
      <c r="H21" s="93"/>
      <c r="I21" s="93"/>
    </row>
    <row r="22" spans="1:9">
      <c r="A22" s="93"/>
      <c r="E22" s="93"/>
      <c r="F22" s="93"/>
      <c r="G22" s="93"/>
      <c r="H22" s="93"/>
      <c r="I22" s="93"/>
    </row>
    <row r="23" spans="1:9">
      <c r="A23" s="93"/>
      <c r="E23" s="93"/>
      <c r="F23" s="93"/>
      <c r="G23" s="93"/>
      <c r="H23" s="93"/>
      <c r="I23" s="93"/>
    </row>
    <row r="24" spans="1:9">
      <c r="A24" s="93"/>
      <c r="E24" s="93"/>
      <c r="F24" s="93"/>
      <c r="G24" s="93"/>
      <c r="H24" s="93"/>
      <c r="I24" s="93"/>
    </row>
    <row r="25" spans="1:9">
      <c r="A25" s="93"/>
      <c r="E25" s="93"/>
      <c r="F25" s="93"/>
      <c r="G25" s="93"/>
      <c r="H25" s="93"/>
      <c r="I25" s="93"/>
    </row>
    <row r="26" spans="1:9">
      <c r="A26" s="93"/>
      <c r="E26" s="93"/>
      <c r="F26" s="93"/>
      <c r="G26" s="93"/>
      <c r="H26" s="93"/>
      <c r="I26" s="93"/>
    </row>
    <row r="27" spans="1:9">
      <c r="A27" s="93"/>
      <c r="E27" s="93"/>
      <c r="F27" s="93"/>
      <c r="G27" s="93"/>
      <c r="H27" s="93"/>
      <c r="I27" s="93"/>
    </row>
    <row r="28" spans="1:9">
      <c r="A28" s="93"/>
      <c r="E28" s="93"/>
      <c r="F28" s="93"/>
      <c r="G28" s="93"/>
      <c r="H28" s="93"/>
      <c r="I28" s="93"/>
    </row>
    <row r="29" spans="1:9">
      <c r="A29" s="93"/>
      <c r="E29" s="93"/>
      <c r="F29" s="93"/>
      <c r="G29" s="93"/>
      <c r="H29" s="93"/>
      <c r="I29" s="93"/>
    </row>
    <row r="30" spans="1:9">
      <c r="A30" s="93"/>
      <c r="E30" s="93"/>
      <c r="F30" s="93"/>
      <c r="G30" s="93"/>
      <c r="H30" s="93"/>
      <c r="I30" s="93"/>
    </row>
    <row r="31" spans="1:9">
      <c r="A31" s="93"/>
      <c r="E31" s="93"/>
      <c r="F31" s="93"/>
      <c r="G31" s="93"/>
      <c r="H31" s="93"/>
      <c r="I31" s="93"/>
    </row>
    <row r="32" spans="1:9">
      <c r="A32" s="93"/>
      <c r="E32" s="93"/>
      <c r="F32" s="93"/>
      <c r="G32" s="93"/>
      <c r="H32" s="93"/>
      <c r="I32" s="93"/>
    </row>
    <row r="33" spans="1:9">
      <c r="A33" s="93"/>
      <c r="E33" s="93"/>
      <c r="F33" s="93"/>
      <c r="G33" s="93"/>
      <c r="H33" s="93"/>
      <c r="I33" s="93"/>
    </row>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F285-DB48-4A2A-AA84-1D94B105C7B7}">
  <dimension ref="A1:H27"/>
  <sheetViews>
    <sheetView zoomScaleNormal="100" workbookViewId="0">
      <selection activeCell="AH49" sqref="AH49"/>
    </sheetView>
  </sheetViews>
  <sheetFormatPr defaultColWidth="8.85546875" defaultRowHeight="15"/>
  <cols>
    <col min="1" max="1" width="12.28515625" style="91" customWidth="1"/>
    <col min="2" max="16384" width="8.85546875" style="91"/>
  </cols>
  <sheetData>
    <row r="1" spans="1:8" s="92" customFormat="1">
      <c r="A1" s="169" t="s">
        <v>1093</v>
      </c>
      <c r="B1" s="169" t="s">
        <v>1094</v>
      </c>
    </row>
    <row r="2" spans="1:8" s="92" customFormat="1">
      <c r="A2" s="170"/>
      <c r="B2" s="170"/>
    </row>
    <row r="3" spans="1:8" s="92" customFormat="1">
      <c r="A3" s="169" t="s">
        <v>26</v>
      </c>
      <c r="B3" s="170" t="s">
        <v>940</v>
      </c>
    </row>
    <row r="4" spans="1:8" s="92" customFormat="1">
      <c r="A4" s="169" t="s">
        <v>51</v>
      </c>
      <c r="B4" s="170" t="s">
        <v>1095</v>
      </c>
    </row>
    <row r="5" spans="1:8" s="92" customFormat="1">
      <c r="B5" s="91" t="s">
        <v>1096</v>
      </c>
    </row>
    <row r="8" spans="1:8">
      <c r="C8" s="262" t="s">
        <v>966</v>
      </c>
      <c r="D8" s="262"/>
      <c r="E8" s="262"/>
      <c r="F8" s="262" t="s">
        <v>967</v>
      </c>
      <c r="G8" s="262"/>
      <c r="H8" s="230"/>
    </row>
    <row r="9" spans="1:8">
      <c r="A9" s="91" t="s">
        <v>968</v>
      </c>
      <c r="B9" s="91" t="s">
        <v>969</v>
      </c>
      <c r="C9" s="91" t="s">
        <v>871</v>
      </c>
      <c r="D9" s="91" t="s">
        <v>873</v>
      </c>
      <c r="E9" s="91" t="s">
        <v>874</v>
      </c>
      <c r="F9" s="91" t="s">
        <v>970</v>
      </c>
      <c r="G9" s="91" t="s">
        <v>971</v>
      </c>
    </row>
    <row r="10" spans="1:8">
      <c r="A10" s="91" t="s">
        <v>743</v>
      </c>
      <c r="B10" s="91" t="s">
        <v>917</v>
      </c>
      <c r="C10" s="91">
        <v>0.29819040000000002</v>
      </c>
      <c r="D10" s="91">
        <v>3.6306199999999997E-2</v>
      </c>
      <c r="E10" s="91">
        <v>1.6693199999999998E-2</v>
      </c>
      <c r="F10" s="91">
        <v>0.14072327044025157</v>
      </c>
      <c r="G10" s="91">
        <v>2.8301886792452831E-2</v>
      </c>
    </row>
    <row r="11" spans="1:8">
      <c r="A11" s="91" t="s">
        <v>89</v>
      </c>
      <c r="B11" s="91" t="s">
        <v>918</v>
      </c>
      <c r="C11" s="91">
        <v>0.22222220000000001</v>
      </c>
      <c r="D11" s="91">
        <v>0.19444439999999999</v>
      </c>
      <c r="E11" s="91">
        <v>2.7777799999999998E-2</v>
      </c>
      <c r="F11" s="91">
        <v>0.21621621621621623</v>
      </c>
      <c r="G11" s="91">
        <v>0.16216216216216217</v>
      </c>
    </row>
    <row r="12" spans="1:8">
      <c r="A12" s="91" t="s">
        <v>90</v>
      </c>
      <c r="B12" s="91" t="s">
        <v>919</v>
      </c>
      <c r="C12" s="91">
        <v>0.44294549999999999</v>
      </c>
      <c r="D12" s="91">
        <v>0.11042250000000001</v>
      </c>
      <c r="E12" s="91">
        <v>6.0213799999999998E-2</v>
      </c>
      <c r="F12" s="91">
        <v>0.39157303370786517</v>
      </c>
      <c r="G12" s="91">
        <v>0.12752808988764044</v>
      </c>
    </row>
    <row r="13" spans="1:8">
      <c r="A13" s="91" t="s">
        <v>744</v>
      </c>
      <c r="B13" s="91" t="s">
        <v>920</v>
      </c>
      <c r="C13" s="91">
        <v>0.1666667</v>
      </c>
      <c r="D13" s="91">
        <v>0.15</v>
      </c>
      <c r="E13" s="91">
        <v>3.3898299999999999E-2</v>
      </c>
      <c r="F13" s="91">
        <v>9.8360655737704916E-2</v>
      </c>
      <c r="G13" s="91">
        <v>8.1967213114754092E-2</v>
      </c>
    </row>
    <row r="14" spans="1:8">
      <c r="A14" s="91" t="s">
        <v>92</v>
      </c>
      <c r="B14" s="91" t="s">
        <v>921</v>
      </c>
      <c r="C14" s="91">
        <v>0.1055556</v>
      </c>
      <c r="D14" s="91">
        <v>1.9191900000000001E-2</v>
      </c>
      <c r="E14" s="91">
        <v>4.5478000000000003E-3</v>
      </c>
      <c r="F14" s="91">
        <v>2.8297119757453259E-2</v>
      </c>
      <c r="G14" s="91">
        <v>1.5159171298635674E-2</v>
      </c>
    </row>
    <row r="15" spans="1:8">
      <c r="A15" s="91" t="s">
        <v>93</v>
      </c>
      <c r="B15" s="91" t="s">
        <v>922</v>
      </c>
      <c r="C15" s="91">
        <v>0.5391705</v>
      </c>
      <c r="D15" s="91">
        <v>0.2706209</v>
      </c>
      <c r="E15" s="91">
        <v>9.5903199999999994E-2</v>
      </c>
      <c r="F15" s="91">
        <v>0.43133640552995389</v>
      </c>
      <c r="G15" s="91">
        <v>0.15576036866359447</v>
      </c>
    </row>
    <row r="16" spans="1:8">
      <c r="A16" s="91" t="s">
        <v>94</v>
      </c>
      <c r="B16" s="91" t="s">
        <v>923</v>
      </c>
      <c r="C16" s="91">
        <v>0.20893639999999999</v>
      </c>
      <c r="D16" s="91">
        <v>1.7296599999999999E-2</v>
      </c>
      <c r="E16" s="91">
        <v>1.8892E-3</v>
      </c>
      <c r="F16" s="91">
        <v>0.14915040906230334</v>
      </c>
      <c r="G16" s="91">
        <v>4.9087476400251732E-2</v>
      </c>
    </row>
    <row r="17" spans="1:7">
      <c r="A17" s="91" t="s">
        <v>155</v>
      </c>
      <c r="B17" s="91" t="s">
        <v>924</v>
      </c>
      <c r="C17" s="91">
        <v>0.1887683</v>
      </c>
      <c r="D17" s="91">
        <v>1.5566E-2</v>
      </c>
      <c r="E17" s="91">
        <v>2.1236399999999999E-2</v>
      </c>
      <c r="F17" s="91">
        <v>7.163053722902922E-2</v>
      </c>
      <c r="G17" s="91">
        <v>2.7332704995287466E-2</v>
      </c>
    </row>
    <row r="18" spans="1:7">
      <c r="A18" s="91" t="s">
        <v>745</v>
      </c>
      <c r="B18" s="91" t="s">
        <v>925</v>
      </c>
      <c r="C18" s="91">
        <v>0.31397459999999999</v>
      </c>
      <c r="D18" s="91">
        <v>9.0744099999999994E-2</v>
      </c>
      <c r="E18" s="91">
        <v>2.1818199999999999E-2</v>
      </c>
      <c r="F18" s="91">
        <v>0.18115942028985507</v>
      </c>
      <c r="G18" s="91">
        <v>0.10326086956521739</v>
      </c>
    </row>
    <row r="19" spans="1:7">
      <c r="A19" s="91" t="s">
        <v>156</v>
      </c>
      <c r="B19" s="91" t="s">
        <v>926</v>
      </c>
      <c r="C19" s="91">
        <v>0.35074630000000001</v>
      </c>
      <c r="D19" s="91">
        <v>0.25185190000000002</v>
      </c>
      <c r="E19" s="91">
        <v>7.4626899999999996E-2</v>
      </c>
      <c r="F19" s="91">
        <v>0.3925925925925926</v>
      </c>
      <c r="G19" s="91">
        <v>0.14074074074074075</v>
      </c>
    </row>
    <row r="20" spans="1:7">
      <c r="A20" s="91" t="s">
        <v>128</v>
      </c>
      <c r="B20" s="91" t="s">
        <v>927</v>
      </c>
      <c r="C20" s="91">
        <v>0.14285709999999999</v>
      </c>
      <c r="D20" s="91">
        <v>0.26500000000000001</v>
      </c>
      <c r="E20" s="91">
        <v>7.4257400000000001E-2</v>
      </c>
      <c r="F20" s="91">
        <v>0.23267326732673269</v>
      </c>
      <c r="G20" s="91">
        <v>0.17326732673267325</v>
      </c>
    </row>
    <row r="21" spans="1:7">
      <c r="A21" s="91" t="s">
        <v>746</v>
      </c>
      <c r="B21" s="91" t="s">
        <v>928</v>
      </c>
      <c r="C21" s="91">
        <v>0.1394659</v>
      </c>
      <c r="D21" s="91">
        <v>0.1071429</v>
      </c>
      <c r="E21" s="91">
        <v>3.2835799999999998E-2</v>
      </c>
      <c r="F21" s="91">
        <v>0.10416666666666667</v>
      </c>
      <c r="G21" s="91">
        <v>7.1428571428571425E-2</v>
      </c>
    </row>
    <row r="22" spans="1:7">
      <c r="A22" s="91" t="s">
        <v>747</v>
      </c>
      <c r="B22" s="91" t="s">
        <v>929</v>
      </c>
      <c r="C22" s="91">
        <v>0.32730789999999998</v>
      </c>
      <c r="D22" s="91">
        <v>0.13125410000000001</v>
      </c>
      <c r="E22" s="91">
        <v>7.9220799999999994E-2</v>
      </c>
      <c r="F22" s="91">
        <v>0.37015503875968991</v>
      </c>
      <c r="G22" s="91">
        <v>0.1479328165374677</v>
      </c>
    </row>
    <row r="23" spans="1:7">
      <c r="A23" s="91" t="s">
        <v>157</v>
      </c>
      <c r="B23" s="91" t="s">
        <v>930</v>
      </c>
      <c r="C23" s="91">
        <v>0.16582920000000001</v>
      </c>
      <c r="D23" s="91">
        <v>8.2491599999999998E-2</v>
      </c>
      <c r="E23" s="91">
        <v>2.5252500000000001E-2</v>
      </c>
      <c r="F23" s="91">
        <v>0.15525876460767946</v>
      </c>
      <c r="G23" s="91">
        <v>0.11352253756260434</v>
      </c>
    </row>
    <row r="24" spans="1:7">
      <c r="A24" s="91" t="s">
        <v>131</v>
      </c>
      <c r="B24" s="91" t="s">
        <v>931</v>
      </c>
      <c r="C24" s="91">
        <v>0.16216220000000001</v>
      </c>
      <c r="D24" s="91">
        <v>3.6474199999999998E-2</v>
      </c>
      <c r="E24" s="91">
        <v>3.9393900000000003E-2</v>
      </c>
      <c r="F24" s="91">
        <v>0.1144578313253012</v>
      </c>
      <c r="G24" s="91">
        <v>7.5301204819277115E-2</v>
      </c>
    </row>
    <row r="25" spans="1:7">
      <c r="A25" s="91" t="s">
        <v>132</v>
      </c>
      <c r="B25" s="91" t="s">
        <v>932</v>
      </c>
      <c r="C25" s="91">
        <v>9.4818100000000002E-2</v>
      </c>
      <c r="D25" s="91">
        <v>1.88053E-2</v>
      </c>
      <c r="E25" s="91">
        <v>2.2074999999999998E-3</v>
      </c>
      <c r="F25" s="91">
        <v>8.8202866593164279E-3</v>
      </c>
      <c r="G25" s="91">
        <v>1.4332965821389196E-2</v>
      </c>
    </row>
    <row r="26" spans="1:7">
      <c r="A26" s="91" t="s">
        <v>133</v>
      </c>
      <c r="B26" s="91" t="s">
        <v>933</v>
      </c>
      <c r="C26" s="91">
        <v>6.25E-2</v>
      </c>
      <c r="D26" s="91">
        <v>0.10559010000000001</v>
      </c>
      <c r="E26" s="91">
        <v>3.7267099999999997E-2</v>
      </c>
      <c r="F26" s="91">
        <v>0.1111111111111111</v>
      </c>
      <c r="G26" s="91">
        <v>4.9382716049382713E-2</v>
      </c>
    </row>
    <row r="27" spans="1:7">
      <c r="A27" s="91" t="s">
        <v>105</v>
      </c>
      <c r="B27" s="91" t="s">
        <v>934</v>
      </c>
      <c r="C27" s="91">
        <v>0.23918</v>
      </c>
      <c r="D27" s="91">
        <v>4.5766599999999998E-2</v>
      </c>
      <c r="E27" s="91">
        <v>1.3729999999999999E-2</v>
      </c>
      <c r="F27" s="91">
        <v>6.6210045662100453E-2</v>
      </c>
      <c r="G27" s="91">
        <v>2.7397260273972601E-2</v>
      </c>
    </row>
  </sheetData>
  <mergeCells count="2">
    <mergeCell ref="C8:E8"/>
    <mergeCell ref="F8:G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1E94C3B72383DE4DAA17349E0BBF2526000E09438EE759F14D985AC3779B8CFADA" ma:contentTypeVersion="56" ma:contentTypeDescription="Create a new document." ma:contentTypeScope="" ma:versionID="308f098d4d672ccc0e2cac15e9e1b2b4">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a8648ac4-a82b-4404-a7fb-ddfed65286d4" xmlns:ns7="c77f55b4-6b9e-4f21-a0d6-1b8b89b467e0" targetNamespace="http://schemas.microsoft.com/office/2006/metadata/properties" ma:root="true" ma:fieldsID="823a46f9b7eae4fe0e7ee6aedf83f3ff" ns2:_="" ns3:_="" ns4:_="" ns5:_="" ns6:_="" ns7:_="">
    <xsd:import namespace="4f9c820c-e7e2-444d-97ee-45f2b3485c1d"/>
    <xsd:import namespace="15ffb055-6eb4-45a1-bc20-bf2ac0d420da"/>
    <xsd:import namespace="725c79e5-42ce-4aa0-ac78-b6418001f0d2"/>
    <xsd:import namespace="c91a514c-9034-4fa3-897a-8352025b26ed"/>
    <xsd:import namespace="a8648ac4-a82b-4404-a7fb-ddfed65286d4"/>
    <xsd:import namespace="c77f55b4-6b9e-4f21-a0d6-1b8b89b467e0"/>
    <xsd:element name="properties">
      <xsd:complexType>
        <xsd:sequence>
          <xsd:element name="documentManagement">
            <xsd:complexType>
              <xsd:all>
                <xsd:element ref="ns2:DocumentType" minOccurs="0"/>
                <xsd:element ref="ns3:KeyWords" minOccurs="0"/>
                <xsd:element ref="ns2:Narrative"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Function" minOccurs="0"/>
                <xsd:element ref="ns2:PRAType"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6:MediaServiceMetadata" minOccurs="0"/>
                <xsd:element ref="ns6:MediaServiceFastMetadata" minOccurs="0"/>
                <xsd:element ref="ns6:MediaServiceAutoKeyPoints" minOccurs="0"/>
                <xsd:element ref="ns6:MediaServiceKeyPoints" minOccurs="0"/>
                <xsd:element ref="ns6:MediaServiceOCR" minOccurs="0"/>
                <xsd:element ref="ns6:MediaServiceGenerationTime" minOccurs="0"/>
                <xsd:element ref="ns6:MediaServiceEventHashCode" minOccurs="0"/>
                <xsd:element ref="ns7:SharedWithUsers" minOccurs="0"/>
                <xsd:element ref="ns7:SharedWithDetails" minOccurs="0"/>
                <xsd:element ref="ns6:MediaLengthInSeconds" minOccurs="0"/>
                <xsd:element ref="ns6:lcf76f155ced4ddcb4097134ff3c332f" minOccurs="0"/>
                <xsd:element ref="ns7:TaxCatchAll" minOccurs="0"/>
                <xsd:element ref="ns6:MediaServiceDateTaken" minOccurs="0"/>
                <xsd:element ref="ns6:MediaServiceLocation"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ma:readOnly="false">
      <xsd:simpleType>
        <xsd:restriction base="dms:Choice">
          <xsd:enumeration value="CONTRACT, Variation, Agreement"/>
          <xsd:enumeration value="CORRESPONDENCE"/>
          <xsd:enumeration value="DATA, Source Data"/>
          <xsd:enumeration value="EMPLOYMENT Related"/>
          <xsd:enumeration value="FILE NOTE, Meeting Record"/>
          <xsd:enumeration value="FORMAL OUTPUT, Formalised PC Position"/>
          <xsd:enumeration value="POLICY, Procedure, Rules"/>
          <xsd:enumeration value="REFERENCE"/>
          <xsd:enumeration value="SCRATCH PAD, Brain Storming"/>
          <xsd:enumeration value="SUBMISSION"/>
          <xsd:enumeration value="TEMPLATE, Checklist or Form"/>
          <xsd:enumeration value="WORKINGS"/>
        </xsd:restriction>
      </xsd:simpleType>
    </xsd:element>
    <xsd:element name="Narrative" ma:index="10" nillable="true" ma:displayName="Narrative" ma:hidden="true" ma:internalName="Narrative" ma:readOnly="false">
      <xsd:simpleType>
        <xsd:restriction base="dms:Note"/>
      </xsd:simpleType>
    </xsd:element>
    <xsd:element name="Subactivity" ma:index="12" nillable="true" ma:displayName="Subactivity" ma:format="Dropdown" ma:internalName="Subactivity">
      <xsd:simpleType>
        <xsd:union memberTypes="dms:Text">
          <xsd:simpleType>
            <xsd:restriction base="dms:Choice">
              <xsd:enumeration value="Background papers"/>
              <xsd:enumeration value="Communications and media"/>
              <xsd:enumeration value="Data and analysis"/>
              <xsd:enumeration value="Drafting and quality assurance"/>
              <xsd:enumeration value="Meetings"/>
              <xsd:enumeration value="Project management"/>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Topic" ma:default="NA" ma:internalName="CategoryNam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hidden="true" ma:internalName="BusinessValue" ma:readOnly="false">
      <xsd:simpleType>
        <xsd:restriction base="dms:Text">
          <xsd:maxLength value="255"/>
        </xsd:restriction>
      </xsd:simpleType>
    </xsd:element>
    <xsd:element name="FunctionGroup" ma:index="18" nillable="true" ma:displayName="Function Group" ma:default="NA" ma:hidden="true" ma:internalName="FunctionGroup" ma:readOnly="false">
      <xsd:simpleType>
        <xsd:restriction base="dms:Text">
          <xsd:maxLength value="255"/>
        </xsd:restriction>
      </xsd:simpleType>
    </xsd:element>
    <xsd:element name="Function" ma:index="19" nillable="true" ma:displayName="Function" ma:default="Research" ma:hidden="true" ma:internalName="Function" ma:readOnly="false">
      <xsd:simpleType>
        <xsd:restriction base="dms:Text">
          <xsd:maxLength value="255"/>
        </xsd:restriction>
      </xsd:simpleType>
    </xsd:element>
    <xsd:element name="PRAType" ma:index="20" nillable="true" ma:displayName="PRA Type" ma:default="Doc" ma:hidden="true" ma:indexed="true" ma:internalName="PRAType">
      <xsd:simpleType>
        <xsd:restriction base="dms:Text">
          <xsd:maxLength value="255"/>
        </xsd:restriction>
      </xsd:simpleType>
    </xsd:element>
    <xsd:element name="PRADate1" ma:index="21" nillable="true" ma:displayName="PRA Date 1" ma:format="DateOnly" ma:hidden="true" ma:internalName="PRADate1" ma:readOnly="false">
      <xsd:simpleType>
        <xsd:restriction base="dms:DateTime"/>
      </xsd:simpleType>
    </xsd:element>
    <xsd:element name="PRADate2" ma:index="22" nillable="true" ma:displayName="PRA Date 2" ma:format="DateOnly" ma:hidden="true" ma:internalName="PRADate2" ma:readOnly="false">
      <xsd:simpleType>
        <xsd:restriction base="dms:DateTime"/>
      </xsd:simpleType>
    </xsd:element>
    <xsd:element name="PRADate3" ma:index="23" nillable="true" ma:displayName="PRA Date 3" ma:format="DateOnly" ma:hidden="true" ma:internalName="PRADate3" ma:readOnly="false">
      <xsd:simpleType>
        <xsd:restriction base="dms:DateTime"/>
      </xsd:simpleType>
    </xsd:element>
    <xsd:element name="PRADateDisposal" ma:index="24" nillable="true" ma:displayName="PRA Date Disposal" ma:format="DateOnly" ma:hidden="true" ma:internalName="PRADateDisposal" ma:readOnly="false">
      <xsd:simpleType>
        <xsd:restriction base="dms:DateTime"/>
      </xsd:simpleType>
    </xsd:element>
    <xsd:element name="PRADateTrigger" ma:index="25" nillable="true" ma:displayName="PRA Date Trigger" ma:format="DateOnly" ma:hidden="true" ma:internalName="PRADateTrigger" ma:readOnly="false">
      <xsd:simpleType>
        <xsd:restriction base="dms:DateTime"/>
      </xsd:simpleType>
    </xsd:element>
    <xsd:element name="PRAText1" ma:index="26" nillable="true" ma:displayName="PRA Text 1" ma:hidden="true" ma:internalName="PRAText1" ma:readOnly="false">
      <xsd:simpleType>
        <xsd:restriction base="dms:Text">
          <xsd:maxLength value="255"/>
        </xsd:restriction>
      </xsd:simpleType>
    </xsd:element>
    <xsd:element name="PRAText2" ma:index="27" nillable="true" ma:displayName="PRA Text 2" ma:hidden="true" ma:internalName="PRAText2" ma:readOnly="false">
      <xsd:simpleType>
        <xsd:restriction base="dms:Text">
          <xsd:maxLength value="255"/>
        </xsd:restriction>
      </xsd:simpleType>
    </xsd:element>
    <xsd:element name="PRAText3" ma:index="28" nillable="true" ma:displayName="PRA Text 3" ma:hidden="true" ma:internalName="PRAText3" ma:readOnly="false">
      <xsd:simpleType>
        <xsd:restriction base="dms:Text">
          <xsd:maxLength value="255"/>
        </xsd:restriction>
      </xsd:simpleType>
    </xsd:element>
    <xsd:element name="PRAText4" ma:index="29" nillable="true" ma:displayName="PRA Text 4" ma:hidden="true" ma:internalName="PRAText4" ma:readOnly="false">
      <xsd:simpleType>
        <xsd:restriction base="dms:Text">
          <xsd:maxLength value="255"/>
        </xsd:restriction>
      </xsd:simpleType>
    </xsd:element>
    <xsd:element name="PRAText5" ma:index="30" nillable="true" ma:displayName="PRA Text 5" ma:hidden="true" ma:internalName="PRAText5" ma:readOnly="false">
      <xsd:simpleType>
        <xsd:restriction base="dms:Text">
          <xsd:maxLength value="255"/>
        </xsd:restriction>
      </xsd:simpleType>
    </xsd:element>
    <xsd:element name="AggregationStatus" ma:index="31"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Project" ma:index="32" nillable="true" ma:displayName="Project" ma:default="NA" ma:hidden="true" ma:internalName="Project" ma:readOnly="false">
      <xsd:simpleType>
        <xsd:restriction base="dms:Text">
          <xsd:maxLength value="255"/>
        </xsd:restriction>
      </xsd:simpleType>
    </xsd:element>
    <xsd:element name="Activity" ma:index="33" nillable="true" ma:displayName="Activity" ma:default="Active research" ma:internalName="Activit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9" nillable="true" ma:displayName="Key Words" ma:hidden="true" ma:internalName="KeyWords" ma:readOnly="false">
      <xsd:simpleType>
        <xsd:restriction base="dms:Note"/>
      </xsd:simpleType>
    </xsd:element>
    <xsd:element name="SecurityClassification" ma:index="11"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4"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5" nillable="true" ma:displayName="Channel" ma:default="NA" ma:hidden="true" ma:internalName="Channel" ma:readOnly="false">
      <xsd:simpleType>
        <xsd:restriction base="dms:Text">
          <xsd:maxLength value="255"/>
        </xsd:restriction>
      </xsd:simpleType>
    </xsd:element>
    <xsd:element name="Team" ma:index="36" nillable="true" ma:displayName="Team" ma:default="Research" ma:hidden="true" ma:internalName="Team" ma:readOnly="false">
      <xsd:simpleType>
        <xsd:restriction base="dms:Text">
          <xsd:maxLength value="255"/>
        </xsd:restriction>
      </xsd:simpleType>
    </xsd:element>
    <xsd:element name="Level2" ma:index="37" nillable="true" ma:displayName="Level2" ma:default="NA" ma:hidden="true" ma:internalName="Level2" ma:readOnly="false">
      <xsd:simpleType>
        <xsd:restriction base="dms:Text">
          <xsd:maxLength value="255"/>
        </xsd:restriction>
      </xsd:simpleType>
    </xsd:element>
    <xsd:element name="Level3" ma:index="38" nillable="true" ma:displayName="Level3" ma:hidden="true" ma:internalName="Level3" ma:readOnly="false">
      <xsd:simpleType>
        <xsd:restriction base="dms:Text">
          <xsd:maxLength value="255"/>
        </xsd:restriction>
      </xsd:simpleType>
    </xsd:element>
    <xsd:element name="Year" ma:index="39"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648ac4-a82b-4404-a7fb-ddfed65286d4"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element name="MediaServiceOCR" ma:index="44" nillable="true" ma:displayName="Extracted Text" ma:internalName="MediaServiceOCR" ma:readOnly="true">
      <xsd:simpleType>
        <xsd:restriction base="dms:Note">
          <xsd:maxLength value="255"/>
        </xsd:restriction>
      </xsd:simpleType>
    </xsd:element>
    <xsd:element name="MediaServiceGenerationTime" ma:index="45" nillable="true" ma:displayName="MediaServiceGenerationTime" ma:hidden="true" ma:internalName="MediaServiceGenerationTime" ma:readOnly="true">
      <xsd:simpleType>
        <xsd:restriction base="dms:Text"/>
      </xsd:simpleType>
    </xsd:element>
    <xsd:element name="MediaServiceEventHashCode" ma:index="46" nillable="true" ma:displayName="MediaServiceEventHashCode" ma:hidden="true" ma:internalName="MediaServiceEventHashCode" ma:readOnly="true">
      <xsd:simpleType>
        <xsd:restriction base="dms:Text"/>
      </xsd:simpleType>
    </xsd:element>
    <xsd:element name="MediaLengthInSeconds" ma:index="49" nillable="true" ma:displayName="Length (seconds)" ma:internalName="MediaLengthInSeconds" ma:readOnly="true">
      <xsd:simpleType>
        <xsd:restriction base="dms:Unknown"/>
      </xsd:simpleType>
    </xsd:element>
    <xsd:element name="lcf76f155ced4ddcb4097134ff3c332f" ma:index="51" nillable="true" ma:taxonomy="true" ma:internalName="lcf76f155ced4ddcb4097134ff3c332f" ma:taxonomyFieldName="MediaServiceImageTags" ma:displayName="Image Tags" ma:readOnly="false" ma:fieldId="{5cf76f15-5ced-4ddc-b409-7134ff3c332f}" ma:taxonomyMulti="true" ma:sspId="b77a4fbf-116d-42b6-a234-a6287d6afc4d" ma:termSetId="09814cd3-568e-fe90-9814-8d621ff8fb84" ma:anchorId="fba54fb3-c3e1-fe81-a776-ca4b69148c4d" ma:open="true" ma:isKeyword="false">
      <xsd:complexType>
        <xsd:sequence>
          <xsd:element ref="pc:Terms" minOccurs="0" maxOccurs="1"/>
        </xsd:sequence>
      </xsd:complexType>
    </xsd:element>
    <xsd:element name="MediaServiceDateTaken" ma:index="53" nillable="true" ma:displayName="MediaServiceDateTaken" ma:hidden="true" ma:indexed="true" ma:internalName="MediaServiceDateTaken" ma:readOnly="true">
      <xsd:simpleType>
        <xsd:restriction base="dms:Text"/>
      </xsd:simpleType>
    </xsd:element>
    <xsd:element name="MediaServiceLocation" ma:index="54" nillable="true" ma:displayName="Location" ma:indexed="true" ma:internalName="MediaServiceLocation" ma:readOnly="true">
      <xsd:simpleType>
        <xsd:restriction base="dms:Text"/>
      </xsd:simpleType>
    </xsd:element>
    <xsd:element name="MediaServiceObjectDetectorVersions" ma:index="55" nillable="true" ma:displayName="MediaServiceObjectDetectorVersions" ma:hidden="true" ma:indexed="true" ma:internalName="MediaServiceObjectDetectorVersions" ma:readOnly="true">
      <xsd:simpleType>
        <xsd:restriction base="dms:Text"/>
      </xsd:simpleType>
    </xsd:element>
    <xsd:element name="MediaServiceSearchProperties" ma:index="5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7f55b4-6b9e-4f21-a0d6-1b8b89b467e0" elementFormDefault="qualified">
    <xsd:import namespace="http://schemas.microsoft.com/office/2006/documentManagement/types"/>
    <xsd:import namespace="http://schemas.microsoft.com/office/infopath/2007/PartnerControls"/>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element name="TaxCatchAll" ma:index="52" nillable="true" ma:displayName="Taxonomy Catch All Column" ma:hidden="true" ma:list="{9c710dc9-6837-4516-af8b-20ba309b0f0d}" ma:internalName="TaxCatchAll" ma:showField="CatchAllData" ma:web="c77f55b4-6b9e-4f21-a0d6-1b8b89b467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PRAText2 xmlns="4f9c820c-e7e2-444d-97ee-45f2b3485c1d" xsi:nil="true"/>
    <Subactivity xmlns="4f9c820c-e7e2-444d-97ee-45f2b3485c1d">Data and analysis</Subactivity>
    <Activity xmlns="4f9c820c-e7e2-444d-97ee-45f2b3485c1d">Active research</Activity>
    <CategoryName xmlns="4f9c820c-e7e2-444d-97ee-45f2b3485c1d">V4 - Final</CategoryName>
    <FunctionGroup xmlns="4f9c820c-e7e2-444d-97ee-45f2b3485c1d">NA</FunctionGroup>
    <SecurityClassification xmlns="15ffb055-6eb4-45a1-bc20-bf2ac0d420da" xsi:nil="true"/>
    <Narrative xmlns="4f9c820c-e7e2-444d-97ee-45f2b3485c1d" xsi:nil="true"/>
    <PRADate1 xmlns="4f9c820c-e7e2-444d-97ee-45f2b3485c1d" xsi:nil="true"/>
    <PRADateTrigger xmlns="4f9c820c-e7e2-444d-97ee-45f2b3485c1d" xsi:nil="true"/>
    <PRAText3 xmlns="4f9c820c-e7e2-444d-97ee-45f2b3485c1d" xsi:nil="true"/>
    <Case xmlns="4f9c820c-e7e2-444d-97ee-45f2b3485c1d">Business by the Numbers</Case>
    <PRADateDisposal xmlns="4f9c820c-e7e2-444d-97ee-45f2b3485c1d" xsi:nil="true"/>
    <CategoryValue xmlns="4f9c820c-e7e2-444d-97ee-45f2b3485c1d">NA</CategoryValue>
    <PRADate2 xmlns="4f9c820c-e7e2-444d-97ee-45f2b3485c1d" xsi:nil="true"/>
    <PRAText4 xmlns="4f9c820c-e7e2-444d-97ee-45f2b3485c1d" xsi:nil="true"/>
    <Level2 xmlns="c91a514c-9034-4fa3-897a-8352025b26ed">NA</Level2>
    <Channel xmlns="c91a514c-9034-4fa3-897a-8352025b26ed">NA</Channel>
    <PRAType xmlns="4f9c820c-e7e2-444d-97ee-45f2b3485c1d">Doc</PRAType>
    <KeyWords xmlns="15ffb055-6eb4-45a1-bc20-bf2ac0d420da" xsi:nil="true"/>
    <PRADate3 xmlns="4f9c820c-e7e2-444d-97ee-45f2b3485c1d" xsi:nil="true"/>
    <Year xmlns="c91a514c-9034-4fa3-897a-8352025b26ed">NA</Year>
    <PRAText5 xmlns="4f9c820c-e7e2-444d-97ee-45f2b3485c1d" xsi:nil="true"/>
    <Level3 xmlns="c91a514c-9034-4fa3-897a-8352025b26ed" xsi:nil="true"/>
    <BusinessValue xmlns="4f9c820c-e7e2-444d-97ee-45f2b3485c1d" xsi:nil="true"/>
    <lcf76f155ced4ddcb4097134ff3c332f xmlns="a8648ac4-a82b-4404-a7fb-ddfed65286d4">
      <Terms xmlns="http://schemas.microsoft.com/office/infopath/2007/PartnerControls"/>
    </lcf76f155ced4ddcb4097134ff3c332f>
    <Team xmlns="c91a514c-9034-4fa3-897a-8352025b26ed">Research</Team>
    <TaxCatchAll xmlns="c77f55b4-6b9e-4f21-a0d6-1b8b89b467e0" xsi:nil="true"/>
    <RelatedPeople xmlns="4f9c820c-e7e2-444d-97ee-45f2b3485c1d">
      <UserInfo>
        <DisplayName/>
        <AccountId xsi:nil="true"/>
        <AccountType/>
      </UserInfo>
    </RelatedPeople>
    <Function xmlns="4f9c820c-e7e2-444d-97ee-45f2b3485c1d">Research</Function>
    <AggregationNarrative xmlns="725c79e5-42ce-4aa0-ac78-b6418001f0d2" xsi:nil="true"/>
    <AggregationStatus xmlns="4f9c820c-e7e2-444d-97ee-45f2b3485c1d">Normal</AggregationStatus>
    <PRAText1 xmlns="4f9c820c-e7e2-444d-97ee-45f2b3485c1d" xsi:nil="true"/>
    <DocumentType xmlns="4f9c820c-e7e2-444d-97ee-45f2b3485c1d" xsi:nil="true"/>
    <SharedWithUsers xmlns="c77f55b4-6b9e-4f21-a0d6-1b8b89b467e0">
      <UserInfo>
        <DisplayName>Linda Lim</DisplayName>
        <AccountId>277</AccountId>
        <AccountType/>
      </UserInfo>
      <UserInfo>
        <DisplayName>Fei Han</DisplayName>
        <AccountId>94</AccountId>
        <AccountType/>
      </UserInfo>
      <UserInfo>
        <DisplayName>Lynda Sanderson</DisplayName>
        <AccountId>193</AccountId>
        <AccountType/>
      </UserInfo>
      <UserInfo>
        <DisplayName>Ayumi Sakakibara</DisplayName>
        <AccountId>224</AccountId>
        <AccountType/>
      </UserInfo>
      <UserInfo>
        <DisplayName>Philip Stevens</DisplayName>
        <AccountId>74</AccountId>
        <AccountType/>
      </UserInfo>
    </SharedWithUsers>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0B67E2-ACD7-4497-9CC5-9EFCC6B464F1}"/>
</file>

<file path=customXml/itemProps2.xml><?xml version="1.0" encoding="utf-8"?>
<ds:datastoreItem xmlns:ds="http://schemas.openxmlformats.org/officeDocument/2006/customXml" ds:itemID="{6E2CE496-42AB-430D-943B-4129BFE2EC67}"/>
</file>

<file path=customXml/itemProps3.xml><?xml version="1.0" encoding="utf-8"?>
<ds:datastoreItem xmlns:ds="http://schemas.openxmlformats.org/officeDocument/2006/customXml" ds:itemID="{7885B577-631D-4C56-9B67-E308717980F0}"/>
</file>

<file path=customXml/itemProps4.xml><?xml version="1.0" encoding="utf-8"?>
<ds:datastoreItem xmlns:ds="http://schemas.openxmlformats.org/officeDocument/2006/customXml" ds:itemID="{08E4B02A-A5BB-4A90-9EF4-B0BCC4512F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 Stevens</dc:creator>
  <cp:keywords/>
  <dc:description/>
  <cp:lastModifiedBy/>
  <cp:revision/>
  <dcterms:created xsi:type="dcterms:W3CDTF">2024-01-27T22:37:13Z</dcterms:created>
  <dcterms:modified xsi:type="dcterms:W3CDTF">2024-02-26T22:39:48Z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PRODCOMM-1748694868-10812</vt:lpwstr>
  </property>
  <property fmtid="{D5CDD505-2E9C-101B-9397-08002B2CF9AE}" pid="3" name="ContentTypeId">
    <vt:lpwstr>0x0101001E94C3B72383DE4DAA17349E0BBF2526000E09438EE759F14D985AC3779B8CFADA</vt:lpwstr>
  </property>
  <property fmtid="{D5CDD505-2E9C-101B-9397-08002B2CF9AE}" pid="4" name="_dlc_DocIdUrl">
    <vt:lpwstr>https://nzprod.sharepoint.com/sites/Research/_layouts/15/DocIdRedir.aspx?ID=PRODCOMM-1748694868-10812, PRODCOMM-1748694868-10812</vt:lpwstr>
  </property>
  <property fmtid="{D5CDD505-2E9C-101B-9397-08002B2CF9AE}" pid="5" name="_dlc_DocIdItemGuid">
    <vt:lpwstr>632da710-b816-41e7-bf0d-c898d997295e</vt:lpwstr>
  </property>
  <property fmtid="{D5CDD505-2E9C-101B-9397-08002B2CF9AE}" pid="6" name="MediaServiceImageTags">
    <vt:lpwstr/>
  </property>
</Properties>
</file>